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dk12ak.sharepoint.com/sites/PurchasingDrive/Shared Documents/SOLIC/2027/ITB/ITB_2027-505_FRESH PRODUCE_OCT/VETTING/"/>
    </mc:Choice>
  </mc:AlternateContent>
  <xr:revisionPtr revIDLastSave="24" documentId="8_{1D591EE5-40C8-47B6-854C-1CF3C5DD481F}" xr6:coauthVersionLast="47" xr6:coauthVersionMax="47" xr10:uidLastSave="{6CF8AE9F-6A83-4BF7-9C44-566E36E2E59F}"/>
  <bookViews>
    <workbookView xWindow="600" yWindow="705" windowWidth="27150" windowHeight="13995" xr2:uid="{BFDA8854-4189-4169-A400-188FB5436BA6}"/>
  </bookViews>
  <sheets>
    <sheet name="SCHEDULE 1" sheetId="1" r:id="rId1"/>
    <sheet name="Sheet4" sheetId="4" state="hidden" r:id="rId2"/>
  </sheets>
  <definedNames>
    <definedName name="_xlnm.Print_Area" localSheetId="0">'SCHEDULE 1'!$A$1:$I$11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4" l="1"/>
  <c r="I22" i="4"/>
  <c r="M21" i="4"/>
  <c r="I21" i="4"/>
  <c r="M20" i="4"/>
  <c r="I20" i="4"/>
  <c r="Q19" i="4"/>
  <c r="M19" i="4"/>
  <c r="I19" i="4"/>
  <c r="U18" i="4"/>
  <c r="Q18" i="4"/>
  <c r="M18" i="4"/>
  <c r="I18" i="4"/>
  <c r="U17" i="4"/>
  <c r="Q17" i="4"/>
  <c r="M17" i="4"/>
  <c r="I17" i="4"/>
  <c r="U16" i="4"/>
  <c r="Q16" i="4"/>
  <c r="M16" i="4"/>
  <c r="I16" i="4"/>
  <c r="U15" i="4"/>
  <c r="Q15" i="4"/>
  <c r="M15" i="4"/>
  <c r="I15" i="4"/>
  <c r="U14" i="4"/>
  <c r="Q14" i="4"/>
  <c r="M14" i="4"/>
  <c r="I14" i="4"/>
  <c r="U13" i="4"/>
  <c r="Q13" i="4"/>
  <c r="M13" i="4"/>
  <c r="I13" i="4"/>
  <c r="U12" i="4"/>
  <c r="Q12" i="4"/>
  <c r="M12" i="4"/>
  <c r="I12" i="4"/>
  <c r="U11" i="4"/>
  <c r="Q11" i="4"/>
  <c r="M11" i="4"/>
  <c r="I11" i="4"/>
  <c r="U10" i="4"/>
  <c r="Q10" i="4"/>
  <c r="M10" i="4"/>
  <c r="I10" i="4"/>
  <c r="U9" i="4"/>
  <c r="Q9" i="4"/>
  <c r="M9" i="4"/>
  <c r="I9" i="4"/>
  <c r="Q8" i="4"/>
  <c r="M8" i="4"/>
  <c r="I8" i="4"/>
  <c r="U7" i="4"/>
  <c r="Q7" i="4"/>
  <c r="M7" i="4"/>
  <c r="M23" i="4" s="1"/>
  <c r="I7" i="4"/>
  <c r="U6" i="4"/>
  <c r="Q6" i="4"/>
  <c r="M6" i="4"/>
  <c r="I6" i="4"/>
  <c r="U5" i="4"/>
  <c r="Q5" i="4"/>
  <c r="Q23" i="4" s="1"/>
  <c r="M5" i="4"/>
  <c r="I5" i="4"/>
  <c r="U4" i="4"/>
  <c r="M4" i="4"/>
  <c r="I4" i="4"/>
  <c r="I23" i="4" s="1"/>
</calcChain>
</file>

<file path=xl/sharedStrings.xml><?xml version="1.0" encoding="utf-8"?>
<sst xmlns="http://schemas.openxmlformats.org/spreadsheetml/2006/main" count="157" uniqueCount="55">
  <si>
    <t>FRESH PRODUCE FOR SY 27 OCTOBER 2026</t>
  </si>
  <si>
    <t>ITEM</t>
  </si>
  <si>
    <t>QTY</t>
  </si>
  <si>
    <t>UNIT</t>
  </si>
  <si>
    <t>DESCRIPTION</t>
  </si>
  <si>
    <t>PACK SIZE</t>
  </si>
  <si>
    <t>INDICATE IF AN ITEM IS HARVESTED IN ALASKA</t>
  </si>
  <si>
    <t>UNIT PRICE</t>
  </si>
  <si>
    <t>EXTENDED PRICE</t>
  </si>
  <si>
    <t>YES</t>
  </si>
  <si>
    <t>NO</t>
  </si>
  <si>
    <t>CS</t>
  </si>
  <si>
    <t>BANANA #4 (100CT)</t>
  </si>
  <si>
    <t>40 lb</t>
  </si>
  <si>
    <t>$__________</t>
  </si>
  <si>
    <t>MINI RED, YELLOW, ORANGE, SWEET PEPPERS, EQUAL AMOUNTS OF EACH COLOR</t>
  </si>
  <si>
    <t>12/1#</t>
  </si>
  <si>
    <t>ENGLISH CUCUMBERS (12-18CT)</t>
  </si>
  <si>
    <t>20#</t>
  </si>
  <si>
    <r>
      <t>$</t>
    </r>
    <r>
      <rPr>
        <sz val="11"/>
        <rFont val="Arial"/>
        <family val="2"/>
      </rPr>
      <t>__________</t>
    </r>
  </si>
  <si>
    <t>TOMATO,GRAPE (15/10OZ)</t>
  </si>
  <si>
    <t>15/10OZ</t>
  </si>
  <si>
    <t>BROCCOLI FLORETS 4/3#/CS</t>
  </si>
  <si>
    <t>4/3#</t>
  </si>
  <si>
    <t>CARROT CHL BABY WHL 6/5#</t>
  </si>
  <si>
    <t>6/5#</t>
  </si>
  <si>
    <t>ORANGE US #113 CT "U.S. FANCY"</t>
  </si>
  <si>
    <t>38#</t>
  </si>
  <si>
    <t>FUJI APPLE, US #100 - 113CT CT</t>
  </si>
  <si>
    <t>40#</t>
  </si>
  <si>
    <t>4/5#</t>
  </si>
  <si>
    <t>VENDOR</t>
  </si>
  <si>
    <t>CHARLIE'S PRODUCE</t>
  </si>
  <si>
    <t>DITOMASOS</t>
  </si>
  <si>
    <t>JOHNNY'S PRODUCE</t>
  </si>
  <si>
    <t>US FOODS</t>
  </si>
  <si>
    <t>NO BID</t>
  </si>
  <si>
    <t>TOMATO CHERRY US #1 12PT 12#</t>
  </si>
  <si>
    <t xml:space="preserve">LETTUCE, ROMAINE, WASHED CROWNS </t>
  </si>
  <si>
    <t>10#</t>
  </si>
  <si>
    <t>TOMATOES, ON-THE-VINE</t>
  </si>
  <si>
    <t>11#</t>
  </si>
  <si>
    <t>ONIONS, YELLOW PEELED</t>
  </si>
  <si>
    <t>SALAD MX CHL LET/CAR/CAB 4/5#</t>
  </si>
  <si>
    <t>GALA APPLE, US #100 - 113CT CT</t>
  </si>
  <si>
    <t>GRANNY SMITH APPLE, US #100 - 113CT CT</t>
  </si>
  <si>
    <t>GOLDEN DELICIOUS APPLE, US  #100 - 113CT CT</t>
  </si>
  <si>
    <t>MANDARINS - 10/3# BAGS</t>
  </si>
  <si>
    <t>30#</t>
  </si>
  <si>
    <t>BARTLETT PEARS (100-135CT)</t>
  </si>
  <si>
    <t>4 OZ PRE-PACKAGED STRAWBERRIES, STEMS ON, 8OZ TS8 CONTAINER PRE-WASHED</t>
  </si>
  <si>
    <t>42ea</t>
  </si>
  <si>
    <t>4 OZ PRE-PACKAGED BLUEBERRIES, 8OZ TS8 CONTAINER - PRE-WASHED</t>
  </si>
  <si>
    <t>4 OZ PRE-PACKAGED MINI RED, YELLOW, ORANGE, SWEET PEPPERS, EQUAL AMOUNTS OF EA COLOR. 8OZ TS8 CONTAINER PRE-WASHED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</si>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</sst>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6" xfId="0" applyFill="1" applyBorder="1"/>
    <xf numFmtId="0" fontId="2" fillId="0" borderId="1" xfId="0" applyFont="1" applyBorder="1"/>
    <xf numFmtId="164" fontId="2" fillId="0" borderId="1" xfId="0" applyNumberFormat="1" applyFont="1" applyBorder="1"/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0" borderId="1" xfId="0" applyNumberFormat="1" applyFont="1" applyBorder="1" applyAlignment="1">
      <alignment vertical="center"/>
    </xf>
    <xf numFmtId="0" fontId="2" fillId="0" borderId="7" xfId="0" applyFont="1" applyBorder="1"/>
    <xf numFmtId="0" fontId="1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/>
    </xf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0" borderId="0" xfId="0" applyNumberFormat="1"/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0" fillId="2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44" fontId="0" fillId="2" borderId="1" xfId="1" applyFont="1" applyFill="1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99A9-FF2E-4064-B533-AD4823B9C81B}">
  <dimension ref="A1:I11"/>
  <sheetViews>
    <sheetView tabSelected="1" view="pageLayout" zoomScaleNormal="80" workbookViewId="0">
      <selection activeCell="F4" sqref="F4"/>
    </sheetView>
  </sheetViews>
  <sheetFormatPr defaultColWidth="9.140625" defaultRowHeight="15.75" x14ac:dyDescent="0.25"/>
  <cols>
    <col min="1" max="1" width="6.7109375" style="26" bestFit="1" customWidth="1"/>
    <col min="2" max="2" width="6.42578125" style="26" bestFit="1" customWidth="1"/>
    <col min="3" max="3" width="6.7109375" style="26" bestFit="1" customWidth="1"/>
    <col min="4" max="4" width="100.7109375" style="26" bestFit="1" customWidth="1"/>
    <col min="5" max="5" width="13.5703125" style="26" bestFit="1" customWidth="1"/>
    <col min="6" max="6" width="16.85546875" style="26" customWidth="1"/>
    <col min="7" max="7" width="17" style="26" customWidth="1"/>
    <col min="8" max="8" width="15" style="26" customWidth="1"/>
    <col min="9" max="9" width="21.28515625" style="26" customWidth="1"/>
    <col min="10" max="16384" width="9.140625" style="26"/>
  </cols>
  <sheetData>
    <row r="1" spans="1:9" ht="32.1" customHeight="1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31.5" customHeight="1" x14ac:dyDescent="0.25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9" t="s">
        <v>6</v>
      </c>
      <c r="G2" s="40"/>
      <c r="H2" s="27" t="s">
        <v>7</v>
      </c>
      <c r="I2" s="27" t="s">
        <v>8</v>
      </c>
    </row>
    <row r="3" spans="1:9" x14ac:dyDescent="0.25">
      <c r="A3" s="6"/>
      <c r="B3" s="2"/>
      <c r="C3" s="2"/>
      <c r="D3" s="2"/>
      <c r="E3" s="2"/>
      <c r="F3" s="29" t="s">
        <v>9</v>
      </c>
      <c r="G3" s="30" t="s">
        <v>10</v>
      </c>
      <c r="H3" s="31"/>
      <c r="I3" s="28"/>
    </row>
    <row r="4" spans="1:9" x14ac:dyDescent="0.25">
      <c r="A4" s="36">
        <v>1</v>
      </c>
      <c r="B4" s="36">
        <v>1100</v>
      </c>
      <c r="C4" s="36" t="s">
        <v>11</v>
      </c>
      <c r="D4" s="37" t="s">
        <v>12</v>
      </c>
      <c r="E4" s="36" t="s">
        <v>13</v>
      </c>
      <c r="F4" s="32" t="b">
        <v>0</v>
      </c>
      <c r="G4" s="33" t="b">
        <v>0</v>
      </c>
      <c r="H4" s="25" t="s">
        <v>14</v>
      </c>
      <c r="I4" s="25" t="s">
        <v>14</v>
      </c>
    </row>
    <row r="5" spans="1:9" x14ac:dyDescent="0.25">
      <c r="A5" s="36">
        <v>2</v>
      </c>
      <c r="B5" s="36">
        <v>200</v>
      </c>
      <c r="C5" s="36" t="s">
        <v>11</v>
      </c>
      <c r="D5" s="38" t="s">
        <v>15</v>
      </c>
      <c r="E5" s="36" t="s">
        <v>16</v>
      </c>
      <c r="F5" s="34" t="b">
        <v>0</v>
      </c>
      <c r="G5" s="34" t="b">
        <v>0</v>
      </c>
      <c r="H5" s="25" t="s">
        <v>14</v>
      </c>
      <c r="I5" s="25" t="s">
        <v>14</v>
      </c>
    </row>
    <row r="6" spans="1:9" x14ac:dyDescent="0.25">
      <c r="A6" s="36">
        <v>3</v>
      </c>
      <c r="B6" s="36">
        <v>200</v>
      </c>
      <c r="C6" s="36" t="s">
        <v>11</v>
      </c>
      <c r="D6" s="38" t="s">
        <v>17</v>
      </c>
      <c r="E6" s="36" t="s">
        <v>18</v>
      </c>
      <c r="F6" s="34" t="b">
        <v>0</v>
      </c>
      <c r="G6" s="34" t="b">
        <v>0</v>
      </c>
      <c r="H6" s="25" t="s">
        <v>14</v>
      </c>
      <c r="I6" s="25" t="s">
        <v>19</v>
      </c>
    </row>
    <row r="7" spans="1:9" x14ac:dyDescent="0.25">
      <c r="A7" s="36">
        <v>4</v>
      </c>
      <c r="B7" s="36">
        <v>300</v>
      </c>
      <c r="C7" s="36" t="s">
        <v>11</v>
      </c>
      <c r="D7" s="37" t="s">
        <v>20</v>
      </c>
      <c r="E7" s="36" t="s">
        <v>21</v>
      </c>
      <c r="F7" s="33" t="b">
        <v>0</v>
      </c>
      <c r="G7" s="33" t="b">
        <v>0</v>
      </c>
      <c r="H7" s="25" t="s">
        <v>14</v>
      </c>
      <c r="I7" s="25" t="s">
        <v>14</v>
      </c>
    </row>
    <row r="8" spans="1:9" x14ac:dyDescent="0.25">
      <c r="A8" s="36">
        <v>5</v>
      </c>
      <c r="B8" s="36">
        <v>200</v>
      </c>
      <c r="C8" s="36" t="s">
        <v>11</v>
      </c>
      <c r="D8" s="37" t="s">
        <v>22</v>
      </c>
      <c r="E8" s="36" t="s">
        <v>23</v>
      </c>
      <c r="F8" s="33" t="b">
        <v>0</v>
      </c>
      <c r="G8" s="33" t="b">
        <v>0</v>
      </c>
      <c r="H8" s="25" t="s">
        <v>14</v>
      </c>
      <c r="I8" s="25" t="s">
        <v>14</v>
      </c>
    </row>
    <row r="9" spans="1:9" x14ac:dyDescent="0.25">
      <c r="A9" s="36">
        <v>6</v>
      </c>
      <c r="B9" s="36">
        <v>200</v>
      </c>
      <c r="C9" s="36" t="s">
        <v>11</v>
      </c>
      <c r="D9" s="37" t="s">
        <v>24</v>
      </c>
      <c r="E9" s="36" t="s">
        <v>25</v>
      </c>
      <c r="F9" s="33" t="b">
        <v>0</v>
      </c>
      <c r="G9" s="33" t="b">
        <v>0</v>
      </c>
      <c r="H9" s="25" t="s">
        <v>14</v>
      </c>
      <c r="I9" s="25" t="s">
        <v>14</v>
      </c>
    </row>
    <row r="10" spans="1:9" x14ac:dyDescent="0.25">
      <c r="A10" s="36">
        <v>7</v>
      </c>
      <c r="B10" s="36">
        <v>775</v>
      </c>
      <c r="C10" s="36" t="s">
        <v>11</v>
      </c>
      <c r="D10" s="37" t="s">
        <v>26</v>
      </c>
      <c r="E10" s="36" t="s">
        <v>27</v>
      </c>
      <c r="F10" s="33" t="b">
        <v>0</v>
      </c>
      <c r="G10" s="33" t="b">
        <v>0</v>
      </c>
      <c r="H10" s="25" t="s">
        <v>14</v>
      </c>
      <c r="I10" s="25" t="s">
        <v>14</v>
      </c>
    </row>
    <row r="11" spans="1:9" x14ac:dyDescent="0.25">
      <c r="A11" s="36">
        <v>8</v>
      </c>
      <c r="B11" s="36">
        <v>775</v>
      </c>
      <c r="C11" s="36" t="s">
        <v>11</v>
      </c>
      <c r="D11" s="37" t="s">
        <v>28</v>
      </c>
      <c r="E11" s="36" t="s">
        <v>29</v>
      </c>
      <c r="F11" s="33" t="b">
        <v>0</v>
      </c>
      <c r="G11" s="33" t="b">
        <v>0</v>
      </c>
      <c r="H11" s="25" t="s">
        <v>14</v>
      </c>
      <c r="I11" s="25" t="s">
        <v>14</v>
      </c>
    </row>
  </sheetData>
  <sheetProtection algorithmName="SHA-512" hashValue="tv+SbiDOPIJslbFjgI7rsXLJKsI2v8g2c+zxMp7IV55BnrDDyNPHcyibz+8hcoR8lSOot/JuQj4erP/7nsVLiw==" saltValue="ytOjoXFaer6jprhnWN7YzQ==" spinCount="100000" sheet="1" objects="1" scenarios="1"/>
  <mergeCells count="2">
    <mergeCell ref="F2:G2"/>
    <mergeCell ref="A1:I1"/>
  </mergeCells>
  <phoneticPr fontId="10" type="noConversion"/>
  <printOptions horizontalCentered="1"/>
  <pageMargins left="0.7" right="0.7" top="1.25" bottom="0.75" header="0.3" footer="0.3"/>
  <pageSetup scale="59" orientation="landscape" verticalDpi="300" r:id="rId1"/>
  <headerFooter>
    <oddHeader>&amp;L&amp;"Arial,Regular"ANCHORAGE SCHOOL DISTRICT
ITB 2027-505 Fresh Produce - October 2026&amp;C&amp;"Arial,Regular"SPECIFCATIONS/BID FORM
SCHEDULE 1
DUE DATE: August 20, 2026&amp;R&amp;"Arial,Regular"ATTACHMENT D</oddHeader>
    <oddFooter>&amp;CPage &amp;N of &amp;P&amp;RVendor______________________________________________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6D70-B68D-4C0D-AEE8-E9DC3AD95D02}">
  <dimension ref="A1:U24"/>
  <sheetViews>
    <sheetView workbookViewId="0">
      <selection activeCell="D27" sqref="D27"/>
    </sheetView>
  </sheetViews>
  <sheetFormatPr defaultRowHeight="15" x14ac:dyDescent="0.25"/>
  <cols>
    <col min="4" max="4" width="43.42578125" customWidth="1"/>
    <col min="5" max="5" width="11.42578125" customWidth="1"/>
    <col min="7" max="7" width="15.7109375" customWidth="1"/>
    <col min="8" max="8" width="14.140625" customWidth="1"/>
    <col min="9" max="9" width="13.5703125" customWidth="1"/>
    <col min="11" max="11" width="14.7109375" customWidth="1"/>
    <col min="12" max="12" width="14.140625" customWidth="1"/>
    <col min="13" max="13" width="13.5703125" customWidth="1"/>
    <col min="15" max="15" width="14.7109375" customWidth="1"/>
    <col min="16" max="16" width="14" customWidth="1"/>
    <col min="17" max="17" width="13.5703125" customWidth="1"/>
    <col min="19" max="19" width="13.85546875" customWidth="1"/>
    <col min="20" max="20" width="13.140625" customWidth="1"/>
    <col min="21" max="21" width="14.7109375" customWidth="1"/>
  </cols>
  <sheetData>
    <row r="1" spans="1:21" ht="32.1" customHeight="1" x14ac:dyDescent="0.25">
      <c r="A1" s="42" t="s">
        <v>31</v>
      </c>
      <c r="B1" s="43"/>
      <c r="C1" s="43"/>
      <c r="D1" s="43"/>
      <c r="E1" s="44"/>
      <c r="F1" s="45" t="s">
        <v>32</v>
      </c>
      <c r="G1" s="46"/>
      <c r="H1" s="46"/>
      <c r="I1" s="47"/>
      <c r="J1" s="45" t="s">
        <v>33</v>
      </c>
      <c r="K1" s="46"/>
      <c r="L1" s="46"/>
      <c r="M1" s="47"/>
      <c r="N1" s="45" t="s">
        <v>34</v>
      </c>
      <c r="O1" s="46"/>
      <c r="P1" s="46"/>
      <c r="Q1" s="47"/>
      <c r="R1" s="45" t="s">
        <v>35</v>
      </c>
      <c r="S1" s="46"/>
      <c r="T1" s="46"/>
      <c r="U1" s="47"/>
    </row>
    <row r="2" spans="1:21" ht="31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48" t="s">
        <v>6</v>
      </c>
      <c r="G2" s="49"/>
      <c r="H2" s="5" t="s">
        <v>7</v>
      </c>
      <c r="I2" s="16" t="s">
        <v>8</v>
      </c>
      <c r="J2" s="48" t="s">
        <v>6</v>
      </c>
      <c r="K2" s="49"/>
      <c r="L2" s="5" t="s">
        <v>7</v>
      </c>
      <c r="M2" s="16" t="s">
        <v>8</v>
      </c>
      <c r="N2" s="48" t="s">
        <v>6</v>
      </c>
      <c r="O2" s="49"/>
      <c r="P2" s="5" t="s">
        <v>7</v>
      </c>
      <c r="Q2" s="16" t="s">
        <v>8</v>
      </c>
      <c r="R2" s="48" t="s">
        <v>6</v>
      </c>
      <c r="S2" s="49"/>
      <c r="T2" s="5" t="s">
        <v>7</v>
      </c>
      <c r="U2" s="16" t="s">
        <v>8</v>
      </c>
    </row>
    <row r="3" spans="1:21" x14ac:dyDescent="0.25">
      <c r="A3" s="6"/>
      <c r="B3" s="2"/>
      <c r="C3" s="2"/>
      <c r="D3" s="2"/>
      <c r="E3" s="2"/>
      <c r="F3" s="4" t="s">
        <v>9</v>
      </c>
      <c r="G3" s="3" t="s">
        <v>10</v>
      </c>
      <c r="H3" s="2"/>
      <c r="I3" s="2"/>
      <c r="J3" s="4" t="s">
        <v>9</v>
      </c>
      <c r="K3" s="3" t="s">
        <v>10</v>
      </c>
      <c r="L3" s="2"/>
      <c r="M3" s="2"/>
      <c r="N3" s="4" t="s">
        <v>9</v>
      </c>
      <c r="O3" s="3" t="s">
        <v>10</v>
      </c>
      <c r="P3" s="2"/>
      <c r="Q3" s="2"/>
      <c r="R3" s="4" t="s">
        <v>9</v>
      </c>
      <c r="S3" s="3" t="s">
        <v>10</v>
      </c>
      <c r="T3" s="2"/>
      <c r="U3" s="2"/>
    </row>
    <row r="4" spans="1:21" x14ac:dyDescent="0.25">
      <c r="A4" s="11">
        <v>1</v>
      </c>
      <c r="B4" s="11">
        <v>2240</v>
      </c>
      <c r="C4" s="11" t="s">
        <v>11</v>
      </c>
      <c r="D4" s="7" t="s">
        <v>12</v>
      </c>
      <c r="E4" s="11" t="s">
        <v>13</v>
      </c>
      <c r="F4" s="10" t="b">
        <v>0</v>
      </c>
      <c r="G4" s="9" t="b">
        <v>1</v>
      </c>
      <c r="H4" s="8">
        <v>30.3</v>
      </c>
      <c r="I4" s="19">
        <f t="shared" ref="I4:I22" si="0">B4*H4</f>
        <v>67872</v>
      </c>
      <c r="J4" s="10" t="b">
        <v>0</v>
      </c>
      <c r="K4" s="9" t="b">
        <v>1</v>
      </c>
      <c r="L4" s="8">
        <v>30.54</v>
      </c>
      <c r="M4" s="8">
        <f t="shared" ref="M4:M22" si="1">B4*L4</f>
        <v>68409.599999999991</v>
      </c>
      <c r="N4" s="10" t="b">
        <v>0</v>
      </c>
      <c r="O4" s="9" t="b">
        <v>0</v>
      </c>
      <c r="P4" s="17" t="s">
        <v>36</v>
      </c>
      <c r="Q4" s="17" t="s">
        <v>36</v>
      </c>
      <c r="R4" s="10" t="b">
        <v>0</v>
      </c>
      <c r="S4" s="9" t="b">
        <v>1</v>
      </c>
      <c r="T4" s="8">
        <v>37.9</v>
      </c>
      <c r="U4" s="8">
        <f>B4*T4</f>
        <v>84896</v>
      </c>
    </row>
    <row r="5" spans="1:21" x14ac:dyDescent="0.25">
      <c r="A5" s="11">
        <v>2</v>
      </c>
      <c r="B5" s="11">
        <v>500</v>
      </c>
      <c r="C5" s="11" t="s">
        <v>11</v>
      </c>
      <c r="D5" s="7" t="s">
        <v>37</v>
      </c>
      <c r="E5" s="11" t="s">
        <v>16</v>
      </c>
      <c r="F5" s="9" t="b">
        <v>0</v>
      </c>
      <c r="G5" s="9" t="b">
        <v>1</v>
      </c>
      <c r="H5" s="8">
        <v>27.88</v>
      </c>
      <c r="I5" s="8">
        <f t="shared" si="0"/>
        <v>13940</v>
      </c>
      <c r="J5" s="9" t="b">
        <v>0</v>
      </c>
      <c r="K5" s="9" t="b">
        <v>1</v>
      </c>
      <c r="L5" s="8">
        <v>26.95</v>
      </c>
      <c r="M5" s="8">
        <f t="shared" si="1"/>
        <v>13475</v>
      </c>
      <c r="N5" s="9" t="b">
        <v>0</v>
      </c>
      <c r="O5" s="9" t="b">
        <v>1</v>
      </c>
      <c r="P5" s="8">
        <v>26.53</v>
      </c>
      <c r="Q5" s="19">
        <f t="shared" ref="Q5:Q19" si="2">B5*P5</f>
        <v>13265</v>
      </c>
      <c r="R5" s="9" t="b">
        <v>0</v>
      </c>
      <c r="S5" s="9" t="b">
        <v>1</v>
      </c>
      <c r="T5" s="8">
        <v>30.82</v>
      </c>
      <c r="U5" s="8">
        <f>B5*T5</f>
        <v>15410</v>
      </c>
    </row>
    <row r="6" spans="1:21" ht="27" customHeight="1" x14ac:dyDescent="0.25">
      <c r="A6" s="11">
        <v>3</v>
      </c>
      <c r="B6" s="11">
        <v>500</v>
      </c>
      <c r="C6" s="11" t="s">
        <v>11</v>
      </c>
      <c r="D6" s="12" t="s">
        <v>15</v>
      </c>
      <c r="E6" s="11" t="s">
        <v>16</v>
      </c>
      <c r="F6" s="13" t="b">
        <v>0</v>
      </c>
      <c r="G6" s="13" t="b">
        <v>1</v>
      </c>
      <c r="H6" s="14">
        <v>31.88</v>
      </c>
      <c r="I6" s="20">
        <f t="shared" si="0"/>
        <v>15940</v>
      </c>
      <c r="J6" s="13" t="b">
        <v>0</v>
      </c>
      <c r="K6" s="13" t="b">
        <v>1</v>
      </c>
      <c r="L6" s="14">
        <v>36.950000000000003</v>
      </c>
      <c r="M6" s="14">
        <f t="shared" si="1"/>
        <v>18475</v>
      </c>
      <c r="N6" s="13" t="b">
        <v>0</v>
      </c>
      <c r="O6" s="13" t="b">
        <v>1</v>
      </c>
      <c r="P6" s="14">
        <v>39.619999999999997</v>
      </c>
      <c r="Q6" s="14">
        <f t="shared" si="2"/>
        <v>19810</v>
      </c>
      <c r="R6" s="13" t="b">
        <v>0</v>
      </c>
      <c r="S6" s="13" t="b">
        <v>1</v>
      </c>
      <c r="T6" s="14">
        <v>48.74</v>
      </c>
      <c r="U6" s="14">
        <f>B6*T6</f>
        <v>24370</v>
      </c>
    </row>
    <row r="7" spans="1:21" ht="14.25" customHeight="1" x14ac:dyDescent="0.25">
      <c r="A7" s="11">
        <v>4</v>
      </c>
      <c r="B7" s="11">
        <v>400</v>
      </c>
      <c r="C7" s="11" t="s">
        <v>11</v>
      </c>
      <c r="D7" s="12" t="s">
        <v>38</v>
      </c>
      <c r="E7" s="11" t="s">
        <v>39</v>
      </c>
      <c r="F7" s="13" t="b">
        <v>0</v>
      </c>
      <c r="G7" s="13" t="b">
        <v>1</v>
      </c>
      <c r="H7" s="14">
        <v>30.49</v>
      </c>
      <c r="I7" s="14">
        <f t="shared" si="0"/>
        <v>12196</v>
      </c>
      <c r="J7" s="13" t="b">
        <v>0</v>
      </c>
      <c r="K7" s="13" t="b">
        <v>1</v>
      </c>
      <c r="L7" s="14">
        <v>24.95</v>
      </c>
      <c r="M7" s="20">
        <f t="shared" si="1"/>
        <v>9980</v>
      </c>
      <c r="N7" s="13" t="b">
        <v>0</v>
      </c>
      <c r="O7" s="13" t="b">
        <v>1</v>
      </c>
      <c r="P7" s="14">
        <v>30.99</v>
      </c>
      <c r="Q7" s="14">
        <f t="shared" si="2"/>
        <v>12396</v>
      </c>
      <c r="R7" s="13" t="b">
        <v>0</v>
      </c>
      <c r="S7" s="13" t="b">
        <v>1</v>
      </c>
      <c r="T7" s="14">
        <v>29.14</v>
      </c>
      <c r="U7" s="14">
        <f>B7*T7</f>
        <v>11656</v>
      </c>
    </row>
    <row r="8" spans="1:21" x14ac:dyDescent="0.25">
      <c r="A8" s="11">
        <v>5</v>
      </c>
      <c r="B8" s="11">
        <v>400</v>
      </c>
      <c r="C8" s="11" t="s">
        <v>11</v>
      </c>
      <c r="D8" s="15" t="s">
        <v>40</v>
      </c>
      <c r="E8" s="11" t="s">
        <v>41</v>
      </c>
      <c r="F8" s="9" t="b">
        <v>0</v>
      </c>
      <c r="G8" s="9" t="b">
        <v>1</v>
      </c>
      <c r="H8" s="8">
        <v>21.49</v>
      </c>
      <c r="I8" s="19">
        <f t="shared" si="0"/>
        <v>8596</v>
      </c>
      <c r="J8" s="9" t="b">
        <v>0</v>
      </c>
      <c r="K8" s="9" t="b">
        <v>1</v>
      </c>
      <c r="L8" s="8">
        <v>22.5</v>
      </c>
      <c r="M8" s="8">
        <f t="shared" si="1"/>
        <v>9000</v>
      </c>
      <c r="N8" s="9" t="b">
        <v>0</v>
      </c>
      <c r="O8" s="9" t="b">
        <v>1</v>
      </c>
      <c r="P8" s="8">
        <v>24.58</v>
      </c>
      <c r="Q8" s="8">
        <f t="shared" si="2"/>
        <v>9832</v>
      </c>
      <c r="R8" s="9" t="b">
        <v>0</v>
      </c>
      <c r="S8" s="9" t="b">
        <v>0</v>
      </c>
      <c r="T8" s="17" t="s">
        <v>36</v>
      </c>
      <c r="U8" s="17" t="s">
        <v>36</v>
      </c>
    </row>
    <row r="9" spans="1:21" x14ac:dyDescent="0.25">
      <c r="A9" s="11">
        <v>6</v>
      </c>
      <c r="B9" s="11">
        <v>600</v>
      </c>
      <c r="C9" s="11" t="s">
        <v>11</v>
      </c>
      <c r="D9" s="7" t="s">
        <v>22</v>
      </c>
      <c r="E9" s="11" t="s">
        <v>23</v>
      </c>
      <c r="F9" s="9" t="b">
        <v>0</v>
      </c>
      <c r="G9" s="9" t="b">
        <v>1</v>
      </c>
      <c r="H9" s="8">
        <v>31.88</v>
      </c>
      <c r="I9" s="8">
        <f t="shared" si="0"/>
        <v>19128</v>
      </c>
      <c r="J9" s="9" t="b">
        <v>0</v>
      </c>
      <c r="K9" s="9" t="b">
        <v>1</v>
      </c>
      <c r="L9" s="8">
        <v>31.95</v>
      </c>
      <c r="M9" s="8">
        <f t="shared" si="1"/>
        <v>19170</v>
      </c>
      <c r="N9" s="9" t="b">
        <v>0</v>
      </c>
      <c r="O9" s="9" t="b">
        <v>1</v>
      </c>
      <c r="P9" s="8">
        <v>29.16</v>
      </c>
      <c r="Q9" s="19">
        <f t="shared" si="2"/>
        <v>17496</v>
      </c>
      <c r="R9" s="9" t="b">
        <v>0</v>
      </c>
      <c r="S9" s="9" t="b">
        <v>1</v>
      </c>
      <c r="T9" s="8">
        <v>36.450000000000003</v>
      </c>
      <c r="U9" s="8">
        <f t="shared" ref="U9:U18" si="3">B9*T9</f>
        <v>21870</v>
      </c>
    </row>
    <row r="10" spans="1:21" x14ac:dyDescent="0.25">
      <c r="A10" s="11">
        <v>7</v>
      </c>
      <c r="B10" s="11">
        <v>200</v>
      </c>
      <c r="C10" s="11" t="s">
        <v>11</v>
      </c>
      <c r="D10" s="7" t="s">
        <v>42</v>
      </c>
      <c r="E10" s="11" t="s">
        <v>18</v>
      </c>
      <c r="F10" s="9" t="b">
        <v>0</v>
      </c>
      <c r="G10" s="9" t="b">
        <v>1</v>
      </c>
      <c r="H10" s="8">
        <v>42.88</v>
      </c>
      <c r="I10" s="8">
        <f t="shared" si="0"/>
        <v>8576</v>
      </c>
      <c r="J10" s="9" t="b">
        <v>0</v>
      </c>
      <c r="K10" s="9" t="b">
        <v>1</v>
      </c>
      <c r="L10" s="8">
        <v>32.5</v>
      </c>
      <c r="M10" s="8">
        <f t="shared" si="1"/>
        <v>6500</v>
      </c>
      <c r="N10" s="9" t="b">
        <v>0</v>
      </c>
      <c r="O10" s="9" t="b">
        <v>1</v>
      </c>
      <c r="P10" s="8">
        <v>27.92</v>
      </c>
      <c r="Q10" s="19">
        <f t="shared" si="2"/>
        <v>5584</v>
      </c>
      <c r="R10" s="9" t="b">
        <v>0</v>
      </c>
      <c r="S10" s="9" t="b">
        <v>1</v>
      </c>
      <c r="T10" s="8">
        <v>59.19</v>
      </c>
      <c r="U10" s="8">
        <f t="shared" si="3"/>
        <v>11838</v>
      </c>
    </row>
    <row r="11" spans="1:21" x14ac:dyDescent="0.25">
      <c r="A11" s="11">
        <v>8</v>
      </c>
      <c r="B11" s="11">
        <v>600</v>
      </c>
      <c r="C11" s="11" t="s">
        <v>11</v>
      </c>
      <c r="D11" s="7" t="s">
        <v>43</v>
      </c>
      <c r="E11" s="11" t="s">
        <v>30</v>
      </c>
      <c r="F11" s="9" t="b">
        <v>0</v>
      </c>
      <c r="G11" s="9" t="b">
        <v>1</v>
      </c>
      <c r="H11" s="8">
        <v>30.97</v>
      </c>
      <c r="I11" s="8">
        <f t="shared" si="0"/>
        <v>18582</v>
      </c>
      <c r="J11" s="9" t="b">
        <v>0</v>
      </c>
      <c r="K11" s="9" t="b">
        <v>1</v>
      </c>
      <c r="L11" s="8">
        <v>28.5</v>
      </c>
      <c r="M11" s="19">
        <f t="shared" si="1"/>
        <v>17100</v>
      </c>
      <c r="N11" s="9" t="b">
        <v>0</v>
      </c>
      <c r="O11" s="9" t="b">
        <v>1</v>
      </c>
      <c r="P11" s="8">
        <v>33.68</v>
      </c>
      <c r="Q11" s="8">
        <f t="shared" si="2"/>
        <v>20208</v>
      </c>
      <c r="R11" s="9" t="b">
        <v>0</v>
      </c>
      <c r="S11" s="9" t="b">
        <v>1</v>
      </c>
      <c r="T11" s="8">
        <v>31.53</v>
      </c>
      <c r="U11" s="8">
        <f t="shared" si="3"/>
        <v>18918</v>
      </c>
    </row>
    <row r="12" spans="1:21" x14ac:dyDescent="0.25">
      <c r="A12" s="11">
        <v>9</v>
      </c>
      <c r="B12" s="11">
        <v>600</v>
      </c>
      <c r="C12" s="11" t="s">
        <v>11</v>
      </c>
      <c r="D12" s="7" t="s">
        <v>24</v>
      </c>
      <c r="E12" s="11" t="s">
        <v>25</v>
      </c>
      <c r="F12" s="9" t="b">
        <v>0</v>
      </c>
      <c r="G12" s="9" t="b">
        <v>1</v>
      </c>
      <c r="H12" s="8">
        <v>36.880000000000003</v>
      </c>
      <c r="I12" s="8">
        <f t="shared" si="0"/>
        <v>22128</v>
      </c>
      <c r="J12" s="9" t="b">
        <v>0</v>
      </c>
      <c r="K12" s="9" t="b">
        <v>1</v>
      </c>
      <c r="L12" s="8">
        <v>35.869999999999997</v>
      </c>
      <c r="M12" s="19">
        <f t="shared" si="1"/>
        <v>21522</v>
      </c>
      <c r="N12" s="9" t="b">
        <v>0</v>
      </c>
      <c r="O12" s="9" t="b">
        <v>1</v>
      </c>
      <c r="P12" s="8">
        <v>44.03</v>
      </c>
      <c r="Q12" s="8">
        <f t="shared" si="2"/>
        <v>26418</v>
      </c>
      <c r="R12" s="9" t="b">
        <v>0</v>
      </c>
      <c r="S12" s="9" t="b">
        <v>1</v>
      </c>
      <c r="T12" s="8">
        <v>51.81</v>
      </c>
      <c r="U12" s="8">
        <f t="shared" si="3"/>
        <v>31086</v>
      </c>
    </row>
    <row r="13" spans="1:21" x14ac:dyDescent="0.25">
      <c r="A13" s="11">
        <v>10</v>
      </c>
      <c r="B13" s="11">
        <v>1360</v>
      </c>
      <c r="C13" s="11" t="s">
        <v>11</v>
      </c>
      <c r="D13" s="7" t="s">
        <v>26</v>
      </c>
      <c r="E13" s="11" t="s">
        <v>27</v>
      </c>
      <c r="F13" s="9" t="b">
        <v>0</v>
      </c>
      <c r="G13" s="9" t="b">
        <v>1</v>
      </c>
      <c r="H13" s="8">
        <v>50.88</v>
      </c>
      <c r="I13" s="19">
        <f t="shared" si="0"/>
        <v>69196.800000000003</v>
      </c>
      <c r="J13" s="9" t="b">
        <v>0</v>
      </c>
      <c r="K13" s="9" t="b">
        <v>1</v>
      </c>
      <c r="L13" s="8">
        <v>59.95</v>
      </c>
      <c r="M13" s="8">
        <f t="shared" si="1"/>
        <v>81532</v>
      </c>
      <c r="N13" s="9" t="b">
        <v>0</v>
      </c>
      <c r="O13" s="9" t="b">
        <v>1</v>
      </c>
      <c r="P13" s="8">
        <v>60.25</v>
      </c>
      <c r="Q13" s="8">
        <f t="shared" si="2"/>
        <v>81940</v>
      </c>
      <c r="R13" s="9" t="b">
        <v>0</v>
      </c>
      <c r="S13" s="9" t="b">
        <v>1</v>
      </c>
      <c r="T13" s="8">
        <v>64.23</v>
      </c>
      <c r="U13" s="8">
        <f t="shared" si="3"/>
        <v>87352.8</v>
      </c>
    </row>
    <row r="14" spans="1:21" x14ac:dyDescent="0.25">
      <c r="A14" s="11">
        <v>11</v>
      </c>
      <c r="B14" s="11">
        <v>1600</v>
      </c>
      <c r="C14" s="11" t="s">
        <v>11</v>
      </c>
      <c r="D14" s="7" t="s">
        <v>28</v>
      </c>
      <c r="E14" s="11" t="s">
        <v>29</v>
      </c>
      <c r="F14" s="9" t="b">
        <v>0</v>
      </c>
      <c r="G14" s="9" t="b">
        <v>1</v>
      </c>
      <c r="H14" s="8">
        <v>36.869999999999997</v>
      </c>
      <c r="I14" s="8">
        <f t="shared" si="0"/>
        <v>58991.999999999993</v>
      </c>
      <c r="J14" s="9" t="b">
        <v>0</v>
      </c>
      <c r="K14" s="9" t="b">
        <v>1</v>
      </c>
      <c r="L14" s="8">
        <v>38.869999999999997</v>
      </c>
      <c r="M14" s="8">
        <f t="shared" si="1"/>
        <v>62191.999999999993</v>
      </c>
      <c r="N14" s="9" t="b">
        <v>0</v>
      </c>
      <c r="O14" s="9" t="b">
        <v>1</v>
      </c>
      <c r="P14" s="8">
        <v>36.5</v>
      </c>
      <c r="Q14" s="19">
        <f t="shared" si="2"/>
        <v>58400</v>
      </c>
      <c r="R14" s="9" t="b">
        <v>0</v>
      </c>
      <c r="S14" s="9" t="b">
        <v>1</v>
      </c>
      <c r="T14" s="8">
        <v>64.75</v>
      </c>
      <c r="U14" s="8">
        <f t="shared" si="3"/>
        <v>103600</v>
      </c>
    </row>
    <row r="15" spans="1:21" x14ac:dyDescent="0.25">
      <c r="A15" s="11">
        <v>12</v>
      </c>
      <c r="B15" s="11">
        <v>165</v>
      </c>
      <c r="C15" s="11" t="s">
        <v>11</v>
      </c>
      <c r="D15" s="7" t="s">
        <v>44</v>
      </c>
      <c r="E15" s="11" t="s">
        <v>29</v>
      </c>
      <c r="F15" s="9" t="b">
        <v>0</v>
      </c>
      <c r="G15" s="9" t="b">
        <v>1</v>
      </c>
      <c r="H15" s="8">
        <v>47.88</v>
      </c>
      <c r="I15" s="8">
        <f t="shared" si="0"/>
        <v>7900.2000000000007</v>
      </c>
      <c r="J15" s="9" t="b">
        <v>0</v>
      </c>
      <c r="K15" s="9" t="b">
        <v>1</v>
      </c>
      <c r="L15" s="8">
        <v>45.95</v>
      </c>
      <c r="M15" s="19">
        <f t="shared" si="1"/>
        <v>7581.7500000000009</v>
      </c>
      <c r="N15" s="9" t="b">
        <v>0</v>
      </c>
      <c r="O15" s="9" t="b">
        <v>1</v>
      </c>
      <c r="P15" s="8">
        <v>47.63</v>
      </c>
      <c r="Q15" s="8">
        <f t="shared" si="2"/>
        <v>7858.9500000000007</v>
      </c>
      <c r="R15" s="9" t="b">
        <v>0</v>
      </c>
      <c r="S15" s="9" t="b">
        <v>1</v>
      </c>
      <c r="T15" s="8">
        <v>56.54</v>
      </c>
      <c r="U15" s="8">
        <f t="shared" si="3"/>
        <v>9329.1</v>
      </c>
    </row>
    <row r="16" spans="1:21" x14ac:dyDescent="0.25">
      <c r="A16" s="11">
        <v>13</v>
      </c>
      <c r="B16" s="11">
        <v>165</v>
      </c>
      <c r="C16" s="11" t="s">
        <v>11</v>
      </c>
      <c r="D16" s="7" t="s">
        <v>45</v>
      </c>
      <c r="E16" s="11" t="s">
        <v>29</v>
      </c>
      <c r="F16" s="9" t="b">
        <v>0</v>
      </c>
      <c r="G16" s="9" t="b">
        <v>1</v>
      </c>
      <c r="H16" s="8">
        <v>38.880000000000003</v>
      </c>
      <c r="I16" s="8">
        <f t="shared" si="0"/>
        <v>6415.2000000000007</v>
      </c>
      <c r="J16" s="9" t="b">
        <v>0</v>
      </c>
      <c r="K16" s="9" t="b">
        <v>1</v>
      </c>
      <c r="L16" s="8">
        <v>35.5</v>
      </c>
      <c r="M16" s="19">
        <f t="shared" si="1"/>
        <v>5857.5</v>
      </c>
      <c r="N16" s="9" t="b">
        <v>0</v>
      </c>
      <c r="O16" s="9" t="b">
        <v>1</v>
      </c>
      <c r="P16" s="8">
        <v>43.03</v>
      </c>
      <c r="Q16" s="8">
        <f t="shared" si="2"/>
        <v>7099.95</v>
      </c>
      <c r="R16" s="9" t="b">
        <v>0</v>
      </c>
      <c r="S16" s="9" t="b">
        <v>1</v>
      </c>
      <c r="T16" s="8">
        <v>58.65</v>
      </c>
      <c r="U16" s="8">
        <f t="shared" si="3"/>
        <v>9677.25</v>
      </c>
    </row>
    <row r="17" spans="1:21" x14ac:dyDescent="0.25">
      <c r="A17" s="11">
        <v>14</v>
      </c>
      <c r="B17" s="11">
        <v>165</v>
      </c>
      <c r="C17" s="11" t="s">
        <v>11</v>
      </c>
      <c r="D17" s="7" t="s">
        <v>46</v>
      </c>
      <c r="E17" s="11" t="s">
        <v>29</v>
      </c>
      <c r="F17" s="9" t="b">
        <v>0</v>
      </c>
      <c r="G17" s="9" t="b">
        <v>1</v>
      </c>
      <c r="H17" s="8">
        <v>51.97</v>
      </c>
      <c r="I17" s="8">
        <f t="shared" si="0"/>
        <v>8575.0499999999993</v>
      </c>
      <c r="J17" s="9" t="b">
        <v>0</v>
      </c>
      <c r="K17" s="9" t="b">
        <v>1</v>
      </c>
      <c r="L17" s="8">
        <v>44.95</v>
      </c>
      <c r="M17" s="19">
        <f t="shared" si="1"/>
        <v>7416.7500000000009</v>
      </c>
      <c r="N17" s="9" t="b">
        <v>0</v>
      </c>
      <c r="O17" s="9" t="b">
        <v>1</v>
      </c>
      <c r="P17" s="8">
        <v>47.63</v>
      </c>
      <c r="Q17" s="8">
        <f t="shared" si="2"/>
        <v>7858.9500000000007</v>
      </c>
      <c r="R17" s="9" t="b">
        <v>0</v>
      </c>
      <c r="S17" s="9" t="b">
        <v>1</v>
      </c>
      <c r="T17" s="8">
        <v>56.54</v>
      </c>
      <c r="U17" s="8">
        <f t="shared" si="3"/>
        <v>9329.1</v>
      </c>
    </row>
    <row r="18" spans="1:21" x14ac:dyDescent="0.25">
      <c r="A18" s="11">
        <v>15</v>
      </c>
      <c r="B18" s="11">
        <v>240</v>
      </c>
      <c r="C18" s="11" t="s">
        <v>11</v>
      </c>
      <c r="D18" s="7" t="s">
        <v>47</v>
      </c>
      <c r="E18" s="11" t="s">
        <v>48</v>
      </c>
      <c r="F18" s="9" t="b">
        <v>0</v>
      </c>
      <c r="G18" s="9" t="b">
        <v>1</v>
      </c>
      <c r="H18" s="8">
        <v>51.8</v>
      </c>
      <c r="I18" s="8">
        <f t="shared" si="0"/>
        <v>12432</v>
      </c>
      <c r="J18" s="9" t="b">
        <v>0</v>
      </c>
      <c r="K18" s="9" t="b">
        <v>1</v>
      </c>
      <c r="L18" s="8">
        <v>47.87</v>
      </c>
      <c r="M18" s="19">
        <f t="shared" si="1"/>
        <v>11488.8</v>
      </c>
      <c r="N18" s="9" t="b">
        <v>0</v>
      </c>
      <c r="O18" s="9" t="b">
        <v>1</v>
      </c>
      <c r="P18" s="8">
        <v>53.77</v>
      </c>
      <c r="Q18" s="8">
        <f t="shared" si="2"/>
        <v>12904.800000000001</v>
      </c>
      <c r="R18" s="9" t="b">
        <v>0</v>
      </c>
      <c r="S18" s="9" t="b">
        <v>1</v>
      </c>
      <c r="T18" s="8">
        <v>78.28</v>
      </c>
      <c r="U18" s="8">
        <f t="shared" si="3"/>
        <v>18787.2</v>
      </c>
    </row>
    <row r="19" spans="1:21" ht="14.25" customHeight="1" x14ac:dyDescent="0.25">
      <c r="A19" s="11">
        <v>16</v>
      </c>
      <c r="B19" s="11">
        <v>175</v>
      </c>
      <c r="C19" s="11" t="s">
        <v>11</v>
      </c>
      <c r="D19" s="12" t="s">
        <v>49</v>
      </c>
      <c r="E19" s="11" t="s">
        <v>29</v>
      </c>
      <c r="F19" s="13" t="b">
        <v>0</v>
      </c>
      <c r="G19" s="13" t="b">
        <v>1</v>
      </c>
      <c r="H19" s="8">
        <v>38.89</v>
      </c>
      <c r="I19" s="19">
        <f t="shared" si="0"/>
        <v>6805.75</v>
      </c>
      <c r="J19" s="13" t="b">
        <v>0</v>
      </c>
      <c r="K19" s="13" t="b">
        <v>1</v>
      </c>
      <c r="L19" s="8">
        <v>59.95</v>
      </c>
      <c r="M19" s="8">
        <f t="shared" si="1"/>
        <v>10491.25</v>
      </c>
      <c r="N19" s="13" t="b">
        <v>0</v>
      </c>
      <c r="O19" s="13" t="b">
        <v>1</v>
      </c>
      <c r="P19" s="8">
        <v>41.32</v>
      </c>
      <c r="Q19" s="8">
        <f t="shared" si="2"/>
        <v>7231</v>
      </c>
      <c r="R19" s="13" t="b">
        <v>0</v>
      </c>
      <c r="S19" s="13" t="b">
        <v>0</v>
      </c>
      <c r="T19" s="17" t="s">
        <v>36</v>
      </c>
      <c r="U19" s="17" t="s">
        <v>36</v>
      </c>
    </row>
    <row r="20" spans="1:21" ht="27" customHeight="1" x14ac:dyDescent="0.25">
      <c r="A20" s="11">
        <v>17</v>
      </c>
      <c r="B20" s="11">
        <v>380</v>
      </c>
      <c r="C20" s="11" t="s">
        <v>11</v>
      </c>
      <c r="D20" s="12" t="s">
        <v>50</v>
      </c>
      <c r="E20" s="11" t="s">
        <v>51</v>
      </c>
      <c r="F20" s="13" t="b">
        <v>0</v>
      </c>
      <c r="G20" s="13" t="b">
        <v>1</v>
      </c>
      <c r="H20" s="14">
        <v>64.97</v>
      </c>
      <c r="I20" s="20">
        <f t="shared" si="0"/>
        <v>24688.6</v>
      </c>
      <c r="J20" s="13" t="b">
        <v>0</v>
      </c>
      <c r="K20" s="13" t="b">
        <v>1</v>
      </c>
      <c r="L20" s="14">
        <v>89</v>
      </c>
      <c r="M20" s="14">
        <f t="shared" si="1"/>
        <v>33820</v>
      </c>
      <c r="N20" s="13" t="b">
        <v>0</v>
      </c>
      <c r="O20" s="13" t="b">
        <v>0</v>
      </c>
      <c r="P20" s="18" t="s">
        <v>36</v>
      </c>
      <c r="Q20" s="18" t="s">
        <v>36</v>
      </c>
      <c r="R20" s="13" t="b">
        <v>0</v>
      </c>
      <c r="S20" s="13" t="b">
        <v>0</v>
      </c>
      <c r="T20" s="18" t="s">
        <v>36</v>
      </c>
      <c r="U20" s="18" t="s">
        <v>36</v>
      </c>
    </row>
    <row r="21" spans="1:21" ht="25.5" x14ac:dyDescent="0.25">
      <c r="A21" s="11">
        <v>18</v>
      </c>
      <c r="B21" s="11">
        <v>760</v>
      </c>
      <c r="C21" s="11" t="s">
        <v>11</v>
      </c>
      <c r="D21" s="12" t="s">
        <v>52</v>
      </c>
      <c r="E21" s="11" t="s">
        <v>51</v>
      </c>
      <c r="F21" s="13" t="b">
        <v>0</v>
      </c>
      <c r="G21" s="13" t="b">
        <v>1</v>
      </c>
      <c r="H21" s="14">
        <v>81.88</v>
      </c>
      <c r="I21" s="20">
        <f t="shared" si="0"/>
        <v>62228.799999999996</v>
      </c>
      <c r="J21" s="13" t="b">
        <v>0</v>
      </c>
      <c r="K21" s="13" t="b">
        <v>1</v>
      </c>
      <c r="L21" s="14">
        <v>130</v>
      </c>
      <c r="M21" s="14">
        <f t="shared" si="1"/>
        <v>98800</v>
      </c>
      <c r="N21" s="13" t="b">
        <v>0</v>
      </c>
      <c r="O21" s="13" t="b">
        <v>0</v>
      </c>
      <c r="P21" s="18" t="s">
        <v>36</v>
      </c>
      <c r="Q21" s="18" t="s">
        <v>36</v>
      </c>
      <c r="R21" s="13" t="b">
        <v>0</v>
      </c>
      <c r="S21" s="13" t="b">
        <v>0</v>
      </c>
      <c r="T21" s="18" t="s">
        <v>36</v>
      </c>
      <c r="U21" s="18" t="s">
        <v>36</v>
      </c>
    </row>
    <row r="22" spans="1:21" ht="51" x14ac:dyDescent="0.25">
      <c r="A22" s="11">
        <v>19</v>
      </c>
      <c r="B22" s="11">
        <v>380</v>
      </c>
      <c r="C22" s="11" t="s">
        <v>11</v>
      </c>
      <c r="D22" s="12" t="s">
        <v>53</v>
      </c>
      <c r="E22" s="11" t="s">
        <v>51</v>
      </c>
      <c r="F22" s="13" t="b">
        <v>0</v>
      </c>
      <c r="G22" s="13" t="b">
        <v>1</v>
      </c>
      <c r="H22" s="14">
        <v>54.23</v>
      </c>
      <c r="I22" s="20">
        <f t="shared" si="0"/>
        <v>20607.399999999998</v>
      </c>
      <c r="J22" s="13" t="b">
        <v>0</v>
      </c>
      <c r="K22" s="13" t="b">
        <v>1</v>
      </c>
      <c r="L22" s="14">
        <v>61.58</v>
      </c>
      <c r="M22" s="14">
        <f t="shared" si="1"/>
        <v>23400.399999999998</v>
      </c>
      <c r="N22" s="13" t="b">
        <v>0</v>
      </c>
      <c r="O22" s="13" t="b">
        <v>0</v>
      </c>
      <c r="P22" s="18" t="s">
        <v>36</v>
      </c>
      <c r="Q22" s="18" t="s">
        <v>36</v>
      </c>
      <c r="R22" s="13" t="b">
        <v>0</v>
      </c>
      <c r="S22" s="13" t="b">
        <v>0</v>
      </c>
      <c r="T22" s="18" t="s">
        <v>36</v>
      </c>
      <c r="U22" s="18" t="s">
        <v>36</v>
      </c>
    </row>
    <row r="23" spans="1:21" x14ac:dyDescent="0.25">
      <c r="A23" s="42" t="s">
        <v>54</v>
      </c>
      <c r="B23" s="43"/>
      <c r="C23" s="43"/>
      <c r="D23" s="43"/>
      <c r="E23" s="44"/>
      <c r="F23" s="21"/>
      <c r="G23" s="21"/>
      <c r="H23" s="21"/>
      <c r="I23" s="23">
        <f>I4+I6+I8+I13+I19+I20+I21+I22</f>
        <v>275935.34999999998</v>
      </c>
      <c r="J23" s="21"/>
      <c r="K23" s="21"/>
      <c r="L23" s="21"/>
      <c r="M23" s="23">
        <f>M7+M11+M12+M15+M16+M17+M18</f>
        <v>80946.8</v>
      </c>
      <c r="N23" s="21"/>
      <c r="O23" s="21"/>
      <c r="P23" s="21"/>
      <c r="Q23" s="23">
        <f>-Q5+Q9+Q10+Q14</f>
        <v>68215</v>
      </c>
      <c r="R23" s="21"/>
      <c r="S23" s="21"/>
      <c r="T23" s="21"/>
      <c r="U23" s="22">
        <v>0</v>
      </c>
    </row>
    <row r="24" spans="1:21" x14ac:dyDescent="0.25">
      <c r="I24" s="24"/>
      <c r="M24" s="24"/>
      <c r="Q24" s="24"/>
    </row>
  </sheetData>
  <mergeCells count="10">
    <mergeCell ref="R1:U1"/>
    <mergeCell ref="F2:G2"/>
    <mergeCell ref="J2:K2"/>
    <mergeCell ref="N2:O2"/>
    <mergeCell ref="R2:S2"/>
    <mergeCell ref="A23:E23"/>
    <mergeCell ref="A1:E1"/>
    <mergeCell ref="F1:I1"/>
    <mergeCell ref="J1:M1"/>
    <mergeCell ref="N1:Q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5691F55082C46A79D9761EFA63542" ma:contentTypeVersion="23" ma:contentTypeDescription="Create a new document." ma:contentTypeScope="" ma:versionID="afb25cddd488dab2b8ac395580750e97">
  <xsd:schema xmlns:xsd="http://www.w3.org/2001/XMLSchema" xmlns:xs="http://www.w3.org/2001/XMLSchema" xmlns:p="http://schemas.microsoft.com/office/2006/metadata/properties" xmlns:ns1="http://schemas.microsoft.com/sharepoint/v3" xmlns:ns2="ebc7b460-634c-4113-9c91-af6863f6dbad" xmlns:ns3="e6d358dc-4da2-4917-bfe1-ad05d1651b81" targetNamespace="http://schemas.microsoft.com/office/2006/metadata/properties" ma:root="true" ma:fieldsID="a696edb1f9e48f573b8657ffb571f3ab" ns1:_="" ns2:_="" ns3:_="">
    <xsd:import namespace="http://schemas.microsoft.com/sharepoint/v3"/>
    <xsd:import namespace="ebc7b460-634c-4113-9c91-af6863f6dbad"/>
    <xsd:import namespace="e6d358dc-4da2-4917-bfe1-ad05d1651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_Flow_SignoffStatu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7b460-634c-4113-9c91-af6863f6d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ed8b10b-5dc1-48bf-af06-c1aa3eff33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358dc-4da2-4917-bfe1-ad05d1651b81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c98f29-2d43-4966-8ca4-5a45abf0aaeb}" ma:internalName="TaxCatchAll" ma:showField="CatchAllData" ma:web="e6d358dc-4da2-4917-bfe1-ad05d1651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ebc7b460-634c-4113-9c91-af6863f6dbad" xsi:nil="true"/>
    <lcf76f155ced4ddcb4097134ff3c332f xmlns="ebc7b460-634c-4113-9c91-af6863f6dbad">
      <Terms xmlns="http://schemas.microsoft.com/office/infopath/2007/PartnerControls"/>
    </lcf76f155ced4ddcb4097134ff3c332f>
    <_ip_UnifiedCompliancePolicyProperties xmlns="http://schemas.microsoft.com/sharepoint/v3" xsi:nil="true"/>
    <TaxCatchAll xmlns="e6d358dc-4da2-4917-bfe1-ad05d1651b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9F0CCE-11AE-48A9-8E84-ABBE0676E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c7b460-634c-4113-9c91-af6863f6dbad"/>
    <ds:schemaRef ds:uri="e6d358dc-4da2-4917-bfe1-ad05d1651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83C93-CDA0-4F0C-B254-D4E30245F7F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c7b460-634c-4113-9c91-af6863f6dbad"/>
    <ds:schemaRef ds:uri="e6d358dc-4da2-4917-bfe1-ad05d1651b81"/>
  </ds:schemaRefs>
</ds:datastoreItem>
</file>

<file path=customXml/itemProps3.xml><?xml version="1.0" encoding="utf-8"?>
<ds:datastoreItem xmlns:ds="http://schemas.openxmlformats.org/officeDocument/2006/customXml" ds:itemID="{3BEF5DD4-CA11-42CF-B0B1-AC77F63ED4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 1</vt:lpstr>
      <vt:lpstr>Sheet4</vt:lpstr>
      <vt:lpstr>'SCHEDULE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sampson_rebecca</dc:creator>
  <cp:keywords/>
  <dc:description/>
  <cp:lastModifiedBy>sampson_rebecca</cp:lastModifiedBy>
  <cp:revision/>
  <cp:lastPrinted>2026-08-05T23:28:02Z</cp:lastPrinted>
  <dcterms:created xsi:type="dcterms:W3CDTF">2025-07-02T22:22:46Z</dcterms:created>
  <dcterms:modified xsi:type="dcterms:W3CDTF">2026-08-06T15:49:19Z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0x01010028F5691F55082C46A79D9761EFA63542</vt:lpwstr>
  </property>
  <property fmtid="{D5CDD505-2E9C-101B-9397-08002B2CF9AE}" pid="3" name="MediaServiceImageTags">
    <vt:lpwstr/>
  </property>
</Properties>
</file>