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asdk12ak.sharepoint.com/sites/PurchasingDrive/Shared Documents/SOLIC/2025/ITB/ITB_2025-514 FROZEN FOOD 4TH QTR/VETTING/"/>
    </mc:Choice>
  </mc:AlternateContent>
  <xr:revisionPtr revIDLastSave="401" documentId="8_{A11456D7-07D3-4742-B5F1-E8D057C2D3EF}" xr6:coauthVersionLast="47" xr6:coauthVersionMax="47" xr10:uidLastSave="{0CDB97E8-7FC4-4FA5-A367-DCD341AAB0B0}"/>
  <bookViews>
    <workbookView xWindow="11355" yWindow="135" windowWidth="23550" windowHeight="14505" xr2:uid="{00000000-000D-0000-FFFF-FFFF00000000}"/>
  </bookViews>
  <sheets>
    <sheet name="FROZEN Tab" sheetId="1" r:id="rId1"/>
  </sheets>
  <definedNames>
    <definedName name="_xlnm.Print_Area" localSheetId="0">'FROZEN Tab'!$A$1:$I$205</definedName>
    <definedName name="_xlnm.Print_Titles" localSheetId="0">'FROZEN Tab'!$2:$2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 l="1"/>
  <c r="E17" i="1"/>
  <c r="E79" i="1" l="1"/>
  <c r="E65" i="1"/>
  <c r="E128" i="1" l="1"/>
  <c r="E100" i="1"/>
  <c r="E44" i="1"/>
  <c r="E10" i="1"/>
  <c r="D100" i="1" l="1"/>
  <c r="D107" i="1"/>
  <c r="D128" i="1"/>
</calcChain>
</file>

<file path=xl/sharedStrings.xml><?xml version="1.0" encoding="utf-8"?>
<sst xmlns="http://schemas.openxmlformats.org/spreadsheetml/2006/main" count="373" uniqueCount="113">
  <si>
    <t>All products must be free of peanut/tree-nuts.  Peanut/tree-nut by products will be rejected.  Beef Products MUST NOT contain Lean Finely Textured Beef (LFTB).  Items must not contain MSG.  All products must meet USDA Sodium Guidelines for Target 1 for School Breakfast and National School Lunch Program.  All grains must be considered whole grain or whole grain rich per USDA guidelines including breading on products (i.e. chicken nuggets, corndogs).  All items must be Trans-fat free except for naturally occuring Trans-fat.  NO SUBSTITUTIONS UNLESS NOTED IN PRODUCT DESCRIPTION.</t>
  </si>
  <si>
    <t>Item No.</t>
  </si>
  <si>
    <t xml:space="preserve">Unit </t>
  </si>
  <si>
    <t>Stock Number</t>
  </si>
  <si>
    <t>Description</t>
  </si>
  <si>
    <t>CS</t>
  </si>
  <si>
    <t>Precooked, Individually wrapped</t>
  </si>
  <si>
    <t xml:space="preserve">Must not contain cinnamon </t>
  </si>
  <si>
    <t/>
  </si>
  <si>
    <t>PIZZA, WG Cheese, low-fat, low sodium</t>
  </si>
  <si>
    <t>Shelf Life: 270 days</t>
  </si>
  <si>
    <t>Shelf Life: 270 day</t>
  </si>
  <si>
    <t>Fully cooked</t>
  </si>
  <si>
    <t>One Serving must provide 2 oz meat/meat alternative to meet USDA Meal Pattern Requirements</t>
  </si>
  <si>
    <t>HOT DOG, LS BEEF</t>
  </si>
  <si>
    <t>Boneless, skinless, cooked chicken whole muscle meat</t>
  </si>
  <si>
    <t>U.S. Grade A</t>
  </si>
  <si>
    <t>PORK , PIT-COOKED</t>
  </si>
  <si>
    <t>VEGETABLES, Potatos, Tator Gems</t>
  </si>
  <si>
    <t>Formed, convection, conventional oven ready</t>
  </si>
  <si>
    <t>Shelf Life: 540 days</t>
  </si>
  <si>
    <t>VEGETABLES, Corn</t>
  </si>
  <si>
    <t>Shelf Life: 18 months</t>
  </si>
  <si>
    <t>Inn Foods #20723</t>
  </si>
  <si>
    <t>Bybee Foods 5# bags  #959204</t>
  </si>
  <si>
    <t>BROCCOLI, IQF</t>
  </si>
  <si>
    <t>Must meet USDA Target 1 Sodium Guidelines for School Breakfast Program &amp; The National School Lunch Program</t>
  </si>
  <si>
    <t>Norpac Foods #15258, 20#</t>
  </si>
  <si>
    <t>Chicken, WG Breaded Smackers</t>
  </si>
  <si>
    <t>Approved Product:</t>
  </si>
  <si>
    <t>Shelf life 182 days</t>
  </si>
  <si>
    <t>Simplot #823629, 20#</t>
  </si>
  <si>
    <t>Ready-Pac Norpac #666468, 20#</t>
  </si>
  <si>
    <t>640124 / 650404 - noi</t>
  </si>
  <si>
    <t>Approved Product:  Smithfield / Farmland 70247810960, 80CT, 198/pallet</t>
  </si>
  <si>
    <t>Approved Product:  J &amp; J Snack Foods Corp Cocoa Chip #40406, 48 CT, 140/pallet</t>
  </si>
  <si>
    <t>Pilgrim's Pride #110452, 30#, 48/pallet</t>
  </si>
  <si>
    <t>Mozzarella Cheese Bites</t>
  </si>
  <si>
    <t>Approved Product: Tasty Brands, #00837WG, 6/5#, 56/Pallet</t>
  </si>
  <si>
    <t>Mini Ravioli, WG Cheese</t>
  </si>
  <si>
    <t>Approved Product: Super Bakery, #7012, 60 / 3.2OZ, 80/pallet</t>
  </si>
  <si>
    <t>Individaully Wrapped</t>
  </si>
  <si>
    <t>PIZZA, WG Pepperoni low-fat, low sodium</t>
  </si>
  <si>
    <t>Approved Product:  Brookwood Farms pit-cooked pork #12105, 2/5#</t>
  </si>
  <si>
    <t>Mozzarella Cheese / Jalapeno Bites</t>
  </si>
  <si>
    <t>Approved Product: Wild Mike's, #11003, 240/1oz, Bulk package, 112/pallet</t>
  </si>
  <si>
    <t>Approved Product: Wild Mike's, #11008, 240/1oz, IW, 112/pallet</t>
  </si>
  <si>
    <t>Approved Products:  Harvest Value, #671670 (USF# 3328424), 20#</t>
  </si>
  <si>
    <t>Cheese &amp; Turkey Pepperoni WG Pizza Lunch Kit</t>
  </si>
  <si>
    <t>Cheese WG Pizza Lunch Kit</t>
  </si>
  <si>
    <t>Approved Product, Tasty Brands Anytimer #10101, 48/4.58 oz, 54/pallet</t>
  </si>
  <si>
    <t>Approved Product, Tasty Brands Anytimer #10102, 48/4.58 oz, 54/pallet</t>
  </si>
  <si>
    <t>Pastry, Berries &amp; Cream</t>
  </si>
  <si>
    <t>Approved Product: Classic Delight, #A35049, 48/2.8oz, 140/pallet</t>
  </si>
  <si>
    <t>Waffle, Maple Chip Mini</t>
  </si>
  <si>
    <t>Frudel, Apple</t>
  </si>
  <si>
    <t>Grilled Cheese Sandwich</t>
  </si>
  <si>
    <t>Must qualify as 1M/2G, Less than 600mg Sodium</t>
  </si>
  <si>
    <t>Integrated Food Service, #13400, 72/4.19oz, 80/Pallet</t>
  </si>
  <si>
    <t>Pancakes, Mini IW</t>
  </si>
  <si>
    <t>Must qualify as 2G, less than 300mg Sodium</t>
  </si>
  <si>
    <t xml:space="preserve">Brookwood Farms Chopped Turkey BBQ LS, #16300, 4/5lbs, 84/3.75oz, </t>
  </si>
  <si>
    <t>On Order</t>
  </si>
  <si>
    <t>Approved Product: Bake Crafters, #1589, 45/2.8oz, 96/pallet</t>
  </si>
  <si>
    <t>Approved Products: Simplot #187158, 20#, 90/pallet</t>
  </si>
  <si>
    <t>CHICKEN, WG MESQUITE GLAZED DRUMSTICK</t>
  </si>
  <si>
    <t>Tyson, #10264360928, 30# (80-120 CT), 40/pallet</t>
  </si>
  <si>
    <t xml:space="preserve">Chicken, Diced &amp; Marinated </t>
  </si>
  <si>
    <t>Approved product: Gold Kist # 1230, 30#, 56/pallet</t>
  </si>
  <si>
    <t>Simplot # 10071179034339, 20#, 120/pallet</t>
  </si>
  <si>
    <t xml:space="preserve">650165 / 630025 </t>
  </si>
  <si>
    <t>650401 - NOI ONLY</t>
  </si>
  <si>
    <t>Foster Farms, #90008, 6/5#, 48/pallet</t>
  </si>
  <si>
    <t>Approved Product: Pillsbury, #1278520, 72/2.29oz, 72/pallet</t>
  </si>
  <si>
    <t>Hash Browns, Stuffed</t>
  </si>
  <si>
    <t>Approved Product: Golden Crisp, # 1000010772, 6/4LB, 130CT</t>
  </si>
  <si>
    <t>Sandwich, Biscuit Honey WG</t>
  </si>
  <si>
    <t>Approved Product: Bake Crafters, #4603 IW, 200/2.4oz, 48/Pallet</t>
  </si>
  <si>
    <t>Approved Product: Simplot #004189, 56/pallet</t>
  </si>
  <si>
    <t>Approved Product:Bake Crafters, #6658, 108/3.15oz, 48/pallet</t>
  </si>
  <si>
    <t>ProView #34009, 6/5#, 49/pallet</t>
  </si>
  <si>
    <t>Breakfast Burrito</t>
  </si>
  <si>
    <t>Los Cabos, #98338, 120/3.2OZ, 48/Pallet</t>
  </si>
  <si>
    <t>Approved Product: Albies Tasty Stuffs, #853 IW, 60/3OZ, 80/Pallet</t>
  </si>
  <si>
    <t>650405 / 640132 - NOI ONLY</t>
  </si>
  <si>
    <t>Approved Product: Kellogg's, 038000925627, 72/3.03oz, 48/Pallet</t>
  </si>
  <si>
    <t>Calzone, Turkey Sausage &amp; Cheese</t>
  </si>
  <si>
    <t>Aproved Products: Fernando's, #5828, 96/3.5OZ, 42/Pallet</t>
  </si>
  <si>
    <t>Wait for bids</t>
  </si>
  <si>
    <t>minumum for commercial is 100# of 16300</t>
  </si>
  <si>
    <t>Shelf Life: 365 days</t>
  </si>
  <si>
    <t>CHICKEN BREAST FILET, WG BREADING</t>
  </si>
  <si>
    <t>Approved Product: Pilgrim's Pride #665400 (patty), 156CT, 49/pallet</t>
  </si>
  <si>
    <t>Q4 Order</t>
  </si>
  <si>
    <t>Two shipments</t>
  </si>
  <si>
    <t>Only one of lines 10 and 11 will be ordered</t>
  </si>
  <si>
    <t>One Manufacturer will be selected for lines 10, 11, 12 and 13</t>
  </si>
  <si>
    <t>Only one of lines 12 and 13 will be ordered</t>
  </si>
  <si>
    <t>Approved Product: Big Daddy's Primo 16" Four Cheese Pre-Cut Pizza #78653, 9/CT, 8 CUT, 42/pallet</t>
  </si>
  <si>
    <t>Approved Product: Wild Mike's #20211, 10-Cut, 9CT, 48/Pallet</t>
  </si>
  <si>
    <t>Approved Product: Big Daddy's 16" Primo Pepperoni Pre-Cut, #78654, 9/CT, 8 Slice, 42/pallet</t>
  </si>
  <si>
    <t>Approved Product: Wild Mike's #20210, 10-Cut, 9CT, 48/Pallet</t>
  </si>
  <si>
    <t>Bar, Breakfast By Benefit</t>
  </si>
  <si>
    <t>Pizza, Wg Cheese, Low-Fat, Low Sodium</t>
  </si>
  <si>
    <t>Unit Price:</t>
  </si>
  <si>
    <t>Manufacturer:</t>
  </si>
  <si>
    <t>Item No.:</t>
  </si>
  <si>
    <t>Delivery Time:</t>
  </si>
  <si>
    <t>Case Pack Size:</t>
  </si>
  <si>
    <t>Minimum Required:</t>
  </si>
  <si>
    <t>Unit Price</t>
  </si>
  <si>
    <t>Extended Price</t>
  </si>
  <si>
    <t>Glazed Whole Grain Dunkin Stiks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</si>
</sst>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400]h:mm:ss\ AM/PM"/>
  </numFmts>
  <fonts count="11">
    <font>
      <sz val="10"/>
      <name val="Geneva"/>
    </font>
    <font>
      <sz val="11"/>
      <color theme="1"/>
      <name val="Calibri"/>
      <family val="2"/>
      <scheme val="minor"/>
    </font>
    <font>
      <sz val="11"/>
      <color theme="1"/>
      <name val="Calibri"/>
      <family val="2"/>
      <scheme val="minor"/>
    </font>
    <font>
      <sz val="10"/>
      <name val="Geneva"/>
      <family val="2"/>
    </font>
    <font>
      <sz val="11"/>
      <color theme="1"/>
      <name val="Calibri"/>
      <family val="2"/>
      <scheme val="minor"/>
    </font>
    <font>
      <sz val="10"/>
      <name val="Arial"/>
      <family val="2"/>
    </font>
    <font>
      <sz val="10"/>
      <name val="Geneva"/>
    </font>
    <font>
      <sz val="11"/>
      <color theme="1"/>
      <name val="Arial"/>
      <family val="2"/>
    </font>
    <font>
      <b/>
      <sz val="11"/>
      <color theme="1"/>
      <name val="Arial"/>
      <family val="2"/>
    </font>
    <font>
      <sz val="11"/>
      <name val="Arial"/>
      <family val="2"/>
    </font>
    <font>
      <sz val="11"/>
      <color rgb="FF000000"/>
      <name val="Arial"/>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auto="1"/>
      </top>
      <bottom style="thin">
        <color indexed="64"/>
      </bottom>
      <diagonal/>
    </border>
    <border>
      <left/>
      <right style="thin">
        <color indexed="64"/>
      </right>
      <top style="thin">
        <color indexed="64"/>
      </top>
      <bottom/>
      <diagonal/>
    </border>
  </borders>
  <cellStyleXfs count="38">
    <xf numFmtId="0" fontId="0" fillId="0" borderId="0"/>
    <xf numFmtId="43" fontId="3"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5" fillId="0" borderId="0"/>
    <xf numFmtId="0" fontId="3" fillId="0" borderId="0"/>
    <xf numFmtId="0" fontId="4"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120">
    <xf numFmtId="0" fontId="0" fillId="0" borderId="0" xfId="0"/>
    <xf numFmtId="43" fontId="7" fillId="0" borderId="4" xfId="32" applyFont="1" applyFill="1" applyBorder="1" applyAlignment="1" applyProtection="1">
      <alignment horizontal="center" vertical="center"/>
    </xf>
    <xf numFmtId="43" fontId="7" fillId="0" borderId="10" xfId="32" applyFont="1" applyFill="1" applyBorder="1" applyAlignment="1">
      <alignment horizontal="center" vertical="center" wrapText="1"/>
    </xf>
    <xf numFmtId="43" fontId="7" fillId="0" borderId="4" xfId="32" applyFont="1" applyFill="1" applyBorder="1" applyAlignment="1">
      <alignment horizontal="center" vertical="center"/>
    </xf>
    <xf numFmtId="0" fontId="7" fillId="0" borderId="0" xfId="0" applyFont="1"/>
    <xf numFmtId="0" fontId="7" fillId="0" borderId="1" xfId="0" applyFont="1" applyBorder="1" applyAlignment="1">
      <alignment horizontal="center" vertical="center"/>
    </xf>
    <xf numFmtId="1"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0" xfId="0" applyFont="1"/>
    <xf numFmtId="1" fontId="7" fillId="0" borderId="1" xfId="0" applyNumberFormat="1" applyFont="1" applyBorder="1" applyAlignment="1">
      <alignment horizontal="center" vertical="center"/>
    </xf>
    <xf numFmtId="4"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1" fontId="7" fillId="0" borderId="4"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7" fillId="0" borderId="3"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3" xfId="0"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Font="1" applyBorder="1" applyAlignment="1">
      <alignment wrapText="1"/>
    </xf>
    <xf numFmtId="1" fontId="7" fillId="0" borderId="4" xfId="0" applyNumberFormat="1" applyFont="1" applyBorder="1" applyAlignment="1">
      <alignment horizontal="center" vertical="top"/>
    </xf>
    <xf numFmtId="0" fontId="7" fillId="0" borderId="5" xfId="0" applyFont="1" applyBorder="1" applyAlignment="1">
      <alignment horizontal="center"/>
    </xf>
    <xf numFmtId="0" fontId="7" fillId="0" borderId="4" xfId="0" applyFont="1" applyBorder="1" applyAlignment="1">
      <alignment horizontal="center" vertical="center"/>
    </xf>
    <xf numFmtId="1" fontId="7" fillId="0" borderId="6" xfId="0" applyNumberFormat="1" applyFont="1" applyBorder="1" applyAlignment="1">
      <alignment horizontal="center" vertical="top"/>
    </xf>
    <xf numFmtId="0" fontId="7" fillId="0" borderId="8" xfId="0" applyFont="1" applyBorder="1" applyAlignment="1">
      <alignment horizontal="center"/>
    </xf>
    <xf numFmtId="1" fontId="7" fillId="0" borderId="6" xfId="0" applyNumberFormat="1"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xf>
    <xf numFmtId="1" fontId="7" fillId="0" borderId="7" xfId="0" applyNumberFormat="1" applyFont="1" applyBorder="1" applyAlignment="1">
      <alignment horizontal="center" vertical="center"/>
    </xf>
    <xf numFmtId="0" fontId="7" fillId="0" borderId="5" xfId="0" applyFont="1" applyBorder="1" applyAlignment="1">
      <alignment wrapText="1"/>
    </xf>
    <xf numFmtId="1" fontId="7" fillId="0" borderId="5" xfId="0" applyNumberFormat="1"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center" vertical="center"/>
    </xf>
    <xf numFmtId="0" fontId="7" fillId="0" borderId="3" xfId="0" applyFont="1" applyBorder="1" applyAlignment="1">
      <alignment horizontal="center"/>
    </xf>
    <xf numFmtId="1" fontId="7" fillId="0" borderId="9" xfId="0" applyNumberFormat="1" applyFont="1" applyBorder="1" applyAlignment="1">
      <alignment horizontal="center" vertical="center"/>
    </xf>
    <xf numFmtId="0" fontId="7" fillId="0" borderId="9" xfId="0" applyFont="1" applyBorder="1" applyAlignment="1">
      <alignment horizontal="center"/>
    </xf>
    <xf numFmtId="0" fontId="7" fillId="0" borderId="4" xfId="0" applyFont="1" applyBorder="1" applyAlignment="1">
      <alignment horizontal="center"/>
    </xf>
    <xf numFmtId="1" fontId="7" fillId="0" borderId="9" xfId="0" applyNumberFormat="1" applyFont="1" applyBorder="1" applyAlignment="1">
      <alignment horizontal="center" vertical="top"/>
    </xf>
    <xf numFmtId="0" fontId="7" fillId="0" borderId="7" xfId="0" applyFont="1" applyBorder="1" applyAlignment="1">
      <alignment horizontal="center" vertical="center" wrapText="1"/>
    </xf>
    <xf numFmtId="1" fontId="7" fillId="0" borderId="0" xfId="0" applyNumberFormat="1" applyFont="1" applyAlignment="1">
      <alignment horizontal="center" vertical="top"/>
    </xf>
    <xf numFmtId="0" fontId="7" fillId="0" borderId="0" xfId="0" applyFont="1" applyAlignment="1">
      <alignment horizontal="center" vertical="top"/>
    </xf>
    <xf numFmtId="0" fontId="7" fillId="0" borderId="0" xfId="0" applyFont="1" applyAlignment="1">
      <alignment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15" fontId="7" fillId="0" borderId="0" xfId="0" applyNumberFormat="1" applyFont="1" applyAlignment="1">
      <alignment horizontal="center" vertical="center" wrapText="1"/>
    </xf>
    <xf numFmtId="43" fontId="7" fillId="0" borderId="0" xfId="32" applyFont="1" applyFill="1" applyBorder="1" applyAlignment="1">
      <alignment horizontal="center" vertical="center" wrapText="1"/>
    </xf>
    <xf numFmtId="0" fontId="7" fillId="0" borderId="9"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4" xfId="0" quotePrefix="1"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43" fontId="7" fillId="0" borderId="5" xfId="32" applyFont="1" applyFill="1" applyBorder="1" applyAlignment="1" applyProtection="1">
      <alignment horizontal="center" vertical="center"/>
    </xf>
    <xf numFmtId="43" fontId="7" fillId="0" borderId="6" xfId="32" applyFont="1" applyFill="1" applyBorder="1" applyAlignment="1" applyProtection="1">
      <alignment horizontal="center" vertical="center"/>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49" fontId="7" fillId="0" borderId="4" xfId="32"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35" applyFont="1" applyBorder="1" applyAlignment="1">
      <alignment horizontal="left" wrapText="1"/>
    </xf>
    <xf numFmtId="0" fontId="7" fillId="0" borderId="5" xfId="0" applyFont="1" applyBorder="1"/>
    <xf numFmtId="0" fontId="7" fillId="0" borderId="5" xfId="0"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wrapText="1"/>
    </xf>
    <xf numFmtId="164" fontId="7" fillId="0" borderId="5" xfId="2" applyNumberFormat="1" applyFont="1" applyBorder="1" applyAlignment="1">
      <alignment wrapText="1"/>
    </xf>
    <xf numFmtId="1" fontId="7" fillId="0" borderId="7" xfId="0" applyNumberFormat="1" applyFont="1" applyBorder="1" applyAlignment="1">
      <alignment horizontal="left" vertical="center" wrapText="1"/>
    </xf>
    <xf numFmtId="1" fontId="7" fillId="0" borderId="7" xfId="0" applyNumberFormat="1" applyFont="1" applyBorder="1" applyAlignment="1">
      <alignment vertical="center" wrapText="1"/>
    </xf>
    <xf numFmtId="1" fontId="7" fillId="0" borderId="5" xfId="0" applyNumberFormat="1" applyFont="1" applyBorder="1" applyAlignment="1">
      <alignment horizontal="left" vertical="center" wrapText="1"/>
    </xf>
    <xf numFmtId="0" fontId="9" fillId="0" borderId="5" xfId="0" applyFont="1" applyBorder="1" applyAlignment="1">
      <alignment horizontal="left" vertical="center" wrapText="1"/>
    </xf>
    <xf numFmtId="43" fontId="9" fillId="0" borderId="4" xfId="32" applyFont="1" applyFill="1" applyBorder="1" applyAlignment="1" applyProtection="1">
      <alignment horizontal="center" vertical="center"/>
    </xf>
    <xf numFmtId="49" fontId="9" fillId="0" borderId="4" xfId="32" applyNumberFormat="1" applyFont="1" applyFill="1" applyBorder="1" applyAlignment="1" applyProtection="1">
      <alignment horizontal="center" vertical="center" wrapText="1"/>
    </xf>
    <xf numFmtId="0" fontId="9" fillId="0" borderId="8" xfId="0" applyFont="1" applyBorder="1" applyAlignment="1">
      <alignment wrapText="1"/>
    </xf>
    <xf numFmtId="0" fontId="9" fillId="0" borderId="3" xfId="0" applyFont="1" applyBorder="1" applyAlignment="1">
      <alignment wrapText="1"/>
    </xf>
    <xf numFmtId="0" fontId="9" fillId="0" borderId="5" xfId="0" applyFont="1" applyBorder="1" applyAlignment="1">
      <alignment wrapText="1"/>
    </xf>
    <xf numFmtId="0" fontId="10" fillId="0" borderId="3" xfId="0" applyFont="1" applyBorder="1" applyAlignment="1">
      <alignment vertical="center"/>
    </xf>
    <xf numFmtId="0" fontId="9" fillId="0" borderId="3" xfId="0" applyFont="1" applyBorder="1"/>
    <xf numFmtId="0" fontId="9" fillId="0" borderId="7" xfId="0" applyFont="1" applyBorder="1"/>
    <xf numFmtId="0" fontId="7" fillId="0" borderId="8" xfId="0" applyFont="1" applyBorder="1"/>
    <xf numFmtId="0" fontId="7" fillId="0" borderId="3" xfId="0" applyFont="1" applyBorder="1"/>
    <xf numFmtId="0" fontId="8" fillId="0" borderId="3" xfId="0" applyFont="1" applyBorder="1"/>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7" fillId="0" borderId="3" xfId="0" applyFont="1" applyBorder="1" applyProtection="1">
      <protection locked="0"/>
    </xf>
    <xf numFmtId="43" fontId="9" fillId="0" borderId="0" xfId="32" applyFont="1" applyFill="1" applyBorder="1" applyAlignment="1" applyProtection="1">
      <alignment horizontal="center" vertical="center"/>
    </xf>
    <xf numFmtId="49" fontId="9" fillId="0" borderId="0" xfId="32" applyNumberFormat="1" applyFont="1" applyFill="1" applyBorder="1" applyAlignment="1" applyProtection="1">
      <alignment horizontal="center" vertical="center" wrapText="1"/>
    </xf>
    <xf numFmtId="1" fontId="7" fillId="0" borderId="0" xfId="0" applyNumberFormat="1" applyFont="1" applyAlignment="1">
      <alignment horizontal="center" vertical="center"/>
    </xf>
    <xf numFmtId="43" fontId="7" fillId="0" borderId="0" xfId="32" applyFont="1" applyFill="1" applyBorder="1" applyAlignment="1" applyProtection="1">
      <alignment horizontal="center" vertical="center"/>
    </xf>
    <xf numFmtId="0" fontId="7" fillId="0" borderId="7" xfId="0" applyFont="1" applyBorder="1" applyAlignment="1">
      <alignment horizontal="center" vertical="center"/>
    </xf>
    <xf numFmtId="1" fontId="7" fillId="0" borderId="14" xfId="0" applyNumberFormat="1" applyFont="1" applyBorder="1" applyAlignment="1">
      <alignment horizontal="center" vertical="center"/>
    </xf>
    <xf numFmtId="1" fontId="7" fillId="0" borderId="10"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9" fillId="0" borderId="10" xfId="0" applyFont="1" applyBorder="1" applyAlignment="1">
      <alignment wrapText="1"/>
    </xf>
    <xf numFmtId="0" fontId="9" fillId="0" borderId="10" xfId="0" applyFont="1" applyBorder="1" applyAlignment="1">
      <alignment horizontal="left" vertical="center" wrapText="1"/>
    </xf>
    <xf numFmtId="43" fontId="7" fillId="0" borderId="7" xfId="32" applyFont="1" applyFill="1" applyBorder="1" applyAlignment="1" applyProtection="1">
      <alignment horizontal="center" vertical="center"/>
    </xf>
    <xf numFmtId="0" fontId="7" fillId="0" borderId="5" xfId="0" applyFont="1" applyBorder="1" applyAlignment="1">
      <alignment horizontal="center" vertical="top"/>
    </xf>
    <xf numFmtId="43" fontId="7" fillId="0" borderId="8" xfId="32" applyFont="1" applyFill="1" applyBorder="1" applyAlignment="1" applyProtection="1">
      <alignment horizontal="center" vertical="center"/>
    </xf>
    <xf numFmtId="0" fontId="7" fillId="0" borderId="13" xfId="0" applyFont="1" applyBorder="1"/>
    <xf numFmtId="0" fontId="7" fillId="0" borderId="1" xfId="0" applyFont="1" applyBorder="1" applyProtection="1">
      <protection locked="0"/>
    </xf>
    <xf numFmtId="0" fontId="7" fillId="0" borderId="13" xfId="0" applyFont="1" applyBorder="1" applyProtection="1">
      <protection locked="0"/>
    </xf>
    <xf numFmtId="0" fontId="7" fillId="0" borderId="1" xfId="0" applyFont="1" applyBorder="1" applyAlignment="1">
      <alignment horizontal="center"/>
    </xf>
    <xf numFmtId="0" fontId="7" fillId="0" borderId="13" xfId="0" applyFont="1" applyBorder="1" applyAlignment="1">
      <alignment horizontal="center"/>
    </xf>
    <xf numFmtId="0" fontId="7" fillId="0" borderId="1"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0" xfId="0" applyFont="1" applyAlignment="1">
      <alignment horizontal="center"/>
    </xf>
    <xf numFmtId="0" fontId="7" fillId="0" borderId="0" xfId="0" applyFont="1" applyAlignment="1" applyProtection="1">
      <alignment horizontal="center"/>
      <protection locked="0"/>
    </xf>
    <xf numFmtId="0" fontId="7" fillId="0" borderId="9" xfId="0" applyFont="1" applyBorder="1" applyAlignment="1">
      <alignment horizontal="center"/>
    </xf>
    <xf numFmtId="0" fontId="7" fillId="0" borderId="14" xfId="0" applyFont="1" applyBorder="1" applyAlignment="1">
      <alignment horizontal="center"/>
    </xf>
    <xf numFmtId="0" fontId="7" fillId="0" borderId="6" xfId="0" applyFont="1" applyBorder="1" applyAlignment="1">
      <alignment horizontal="center"/>
    </xf>
    <xf numFmtId="0" fontId="7" fillId="0" borderId="11" xfId="0" applyFont="1"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xf>
  </cellXfs>
  <cellStyles count="38">
    <cellStyle name="Comma" xfId="32" builtinId="3"/>
    <cellStyle name="Comma 2" xfId="1" xr:uid="{00000000-0005-0000-0000-000001000000}"/>
    <cellStyle name="Comma 3" xfId="4" xr:uid="{00000000-0005-0000-0000-000002000000}"/>
    <cellStyle name="Comma 4" xfId="5" xr:uid="{00000000-0005-0000-0000-000003000000}"/>
    <cellStyle name="Comma 5" xfId="34" xr:uid="{00000000-0005-0000-0000-00004E000000}"/>
    <cellStyle name="Comma 6" xfId="37" xr:uid="{00000000-0005-0000-0000-000051000000}"/>
    <cellStyle name="Normal" xfId="0" builtinId="0"/>
    <cellStyle name="Normal 2" xfId="3" xr:uid="{00000000-0005-0000-0000-000005000000}"/>
    <cellStyle name="Normal 2 2" xfId="6" xr:uid="{00000000-0005-0000-0000-000006000000}"/>
    <cellStyle name="Normal 2 2 2" xfId="7" xr:uid="{00000000-0005-0000-0000-000007000000}"/>
    <cellStyle name="Normal 2 2 3" xfId="8" xr:uid="{00000000-0005-0000-0000-000008000000}"/>
    <cellStyle name="Normal 2 2 4" xfId="9" xr:uid="{00000000-0005-0000-0000-000009000000}"/>
    <cellStyle name="Normal 2 3" xfId="10" xr:uid="{00000000-0005-0000-0000-00000A000000}"/>
    <cellStyle name="Normal 2 3 2" xfId="11" xr:uid="{00000000-0005-0000-0000-00000B000000}"/>
    <cellStyle name="Normal 2 3 3" xfId="12" xr:uid="{00000000-0005-0000-0000-00000C000000}"/>
    <cellStyle name="Normal 2 3 4" xfId="13" xr:uid="{00000000-0005-0000-0000-00000D000000}"/>
    <cellStyle name="Normal 2 4" xfId="14" xr:uid="{00000000-0005-0000-0000-00000E000000}"/>
    <cellStyle name="Normal 2 5" xfId="15" xr:uid="{00000000-0005-0000-0000-00000F000000}"/>
    <cellStyle name="Normal 2 5 2" xfId="16" xr:uid="{00000000-0005-0000-0000-000010000000}"/>
    <cellStyle name="Normal 2 5 3" xfId="17" xr:uid="{00000000-0005-0000-0000-000011000000}"/>
    <cellStyle name="Normal 2 6" xfId="18" xr:uid="{00000000-0005-0000-0000-000012000000}"/>
    <cellStyle name="Normal 2 7" xfId="19" xr:uid="{00000000-0005-0000-0000-000013000000}"/>
    <cellStyle name="Normal 3" xfId="2" xr:uid="{00000000-0005-0000-0000-000014000000}"/>
    <cellStyle name="Normal 3 2" xfId="20" xr:uid="{00000000-0005-0000-0000-000015000000}"/>
    <cellStyle name="Normal 3 2 2" xfId="21" xr:uid="{00000000-0005-0000-0000-000016000000}"/>
    <cellStyle name="Normal 3 2 3" xfId="22" xr:uid="{00000000-0005-0000-0000-000017000000}"/>
    <cellStyle name="Normal 3 3" xfId="23" xr:uid="{00000000-0005-0000-0000-000018000000}"/>
    <cellStyle name="Normal 3 4" xfId="24" xr:uid="{00000000-0005-0000-0000-000019000000}"/>
    <cellStyle name="Normal 3 5" xfId="25" xr:uid="{00000000-0005-0000-0000-00001A000000}"/>
    <cellStyle name="Normal 4" xfId="26" xr:uid="{00000000-0005-0000-0000-00001B000000}"/>
    <cellStyle name="Normal 5" xfId="27" xr:uid="{00000000-0005-0000-0000-00001C000000}"/>
    <cellStyle name="Normal 5 2" xfId="28" xr:uid="{00000000-0005-0000-0000-00001D000000}"/>
    <cellStyle name="Normal 5 3" xfId="29" xr:uid="{00000000-0005-0000-0000-00001E000000}"/>
    <cellStyle name="Normal 6" xfId="30" xr:uid="{00000000-0005-0000-0000-00001F000000}"/>
    <cellStyle name="Normal 7" xfId="31" xr:uid="{00000000-0005-0000-0000-000020000000}"/>
    <cellStyle name="Normal 7 2" xfId="35" xr:uid="{77A0CCF6-58B1-4365-BAD9-56AFBB912090}"/>
    <cellStyle name="Normal 8" xfId="33" xr:uid="{00000000-0005-0000-0000-00004F000000}"/>
    <cellStyle name="Normal 9" xfId="36"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10"/>
  <sheetViews>
    <sheetView tabSelected="1" view="pageLayout" zoomScale="96" zoomScaleNormal="80" zoomScaleSheetLayoutView="70" zoomScalePageLayoutView="96" workbookViewId="0">
      <selection activeCell="H13" sqref="H13:I13"/>
    </sheetView>
  </sheetViews>
  <sheetFormatPr defaultColWidth="11.42578125" defaultRowHeight="14.25"/>
  <cols>
    <col min="1" max="1" width="8" style="45" customWidth="1"/>
    <col min="2" max="2" width="7.42578125" style="46" customWidth="1"/>
    <col min="3" max="3" width="23.140625" style="46" hidden="1" customWidth="1"/>
    <col min="4" max="4" width="26.7109375" style="46" hidden="1" customWidth="1"/>
    <col min="5" max="5" width="16.140625" style="46" bestFit="1" customWidth="1"/>
    <col min="6" max="6" width="105.85546875" style="47" bestFit="1" customWidth="1"/>
    <col min="7" max="7" width="18.7109375" style="4" customWidth="1"/>
    <col min="8" max="8" width="15.42578125" style="4" customWidth="1"/>
    <col min="9" max="9" width="15.28515625" style="4" customWidth="1"/>
    <col min="10" max="16384" width="11.42578125" style="4"/>
  </cols>
  <sheetData>
    <row r="1" spans="1:9" ht="70.5" customHeight="1">
      <c r="A1" s="117" t="s">
        <v>0</v>
      </c>
      <c r="B1" s="118"/>
      <c r="C1" s="118"/>
      <c r="D1" s="118"/>
      <c r="E1" s="118"/>
      <c r="F1" s="118"/>
      <c r="G1" s="115"/>
      <c r="H1" s="119"/>
      <c r="I1" s="119"/>
    </row>
    <row r="2" spans="1:9" s="9" customFormat="1" ht="30">
      <c r="A2" s="6" t="s">
        <v>1</v>
      </c>
      <c r="B2" s="7" t="s">
        <v>2</v>
      </c>
      <c r="C2" s="8" t="s">
        <v>3</v>
      </c>
      <c r="D2" s="8" t="s">
        <v>62</v>
      </c>
      <c r="E2" s="8" t="s">
        <v>93</v>
      </c>
      <c r="F2" s="65" t="s">
        <v>4</v>
      </c>
      <c r="G2" s="87"/>
      <c r="H2" s="88" t="s">
        <v>110</v>
      </c>
      <c r="I2" s="89" t="s">
        <v>111</v>
      </c>
    </row>
    <row r="3" spans="1:9">
      <c r="A3" s="10">
        <v>1</v>
      </c>
      <c r="B3" s="11" t="s">
        <v>5</v>
      </c>
      <c r="C3" s="10">
        <v>660122</v>
      </c>
      <c r="D3" s="10">
        <v>840</v>
      </c>
      <c r="E3" s="51">
        <v>280</v>
      </c>
      <c r="F3" s="82" t="s">
        <v>102</v>
      </c>
      <c r="G3" s="83" t="s">
        <v>104</v>
      </c>
      <c r="H3" s="90"/>
      <c r="I3" s="90"/>
    </row>
    <row r="4" spans="1:9">
      <c r="A4" s="13"/>
      <c r="B4" s="14"/>
      <c r="C4" s="13"/>
      <c r="D4" s="13"/>
      <c r="E4" s="13"/>
      <c r="F4" s="15" t="s">
        <v>6</v>
      </c>
      <c r="G4" s="83" t="s">
        <v>105</v>
      </c>
      <c r="H4" s="109"/>
      <c r="I4" s="110"/>
    </row>
    <row r="5" spans="1:9">
      <c r="A5" s="13"/>
      <c r="B5" s="14"/>
      <c r="C5" s="13"/>
      <c r="D5" s="13"/>
      <c r="E5" s="13"/>
      <c r="F5" s="15" t="s">
        <v>7</v>
      </c>
      <c r="G5" s="83" t="s">
        <v>106</v>
      </c>
      <c r="H5" s="109"/>
      <c r="I5" s="110"/>
    </row>
    <row r="6" spans="1:9" ht="28.5">
      <c r="A6" s="13"/>
      <c r="B6" s="14"/>
      <c r="C6" s="13"/>
      <c r="D6" s="13"/>
      <c r="E6" s="13"/>
      <c r="F6" s="15" t="s">
        <v>26</v>
      </c>
      <c r="G6" s="83" t="s">
        <v>107</v>
      </c>
      <c r="H6" s="109"/>
      <c r="I6" s="110"/>
    </row>
    <row r="7" spans="1:9">
      <c r="A7" s="13"/>
      <c r="B7" s="14"/>
      <c r="C7" s="13"/>
      <c r="D7" s="13"/>
      <c r="E7" s="13"/>
      <c r="F7" s="15" t="s">
        <v>35</v>
      </c>
      <c r="G7" s="83" t="s">
        <v>108</v>
      </c>
      <c r="H7" s="109"/>
      <c r="I7" s="110"/>
    </row>
    <row r="8" spans="1:9">
      <c r="A8" s="13"/>
      <c r="B8" s="14"/>
      <c r="C8" s="13"/>
      <c r="D8" s="13"/>
      <c r="E8" s="13"/>
      <c r="F8" s="15"/>
      <c r="G8" s="83" t="s">
        <v>109</v>
      </c>
      <c r="H8" s="109"/>
      <c r="I8" s="110"/>
    </row>
    <row r="9" spans="1:9">
      <c r="A9" s="13"/>
      <c r="B9" s="14"/>
      <c r="C9" s="13"/>
      <c r="D9" s="13"/>
      <c r="E9" s="13"/>
      <c r="F9" s="15"/>
      <c r="G9" s="86"/>
      <c r="H9" s="107"/>
      <c r="I9" s="108"/>
    </row>
    <row r="10" spans="1:9">
      <c r="A10" s="12">
        <v>2</v>
      </c>
      <c r="B10" s="12" t="s">
        <v>5</v>
      </c>
      <c r="C10" s="12">
        <v>660183</v>
      </c>
      <c r="D10" s="12">
        <v>288</v>
      </c>
      <c r="E10" s="51">
        <f>48*7</f>
        <v>336</v>
      </c>
      <c r="F10" s="67" t="s">
        <v>59</v>
      </c>
      <c r="G10" s="83" t="s">
        <v>104</v>
      </c>
      <c r="H10" s="90"/>
      <c r="I10" s="90"/>
    </row>
    <row r="11" spans="1:9">
      <c r="A11" s="17"/>
      <c r="B11" s="18"/>
      <c r="C11" s="17"/>
      <c r="D11" s="17"/>
      <c r="E11" s="48"/>
      <c r="F11" s="68" t="s">
        <v>60</v>
      </c>
      <c r="G11" s="83" t="s">
        <v>105</v>
      </c>
      <c r="H11" s="109"/>
      <c r="I11" s="110"/>
    </row>
    <row r="12" spans="1:9">
      <c r="A12" s="17"/>
      <c r="B12" s="18"/>
      <c r="C12" s="17"/>
      <c r="D12" s="17"/>
      <c r="E12" s="48"/>
      <c r="F12" s="69" t="s">
        <v>85</v>
      </c>
      <c r="G12" s="83" t="s">
        <v>106</v>
      </c>
      <c r="H12" s="109"/>
      <c r="I12" s="110"/>
    </row>
    <row r="13" spans="1:9">
      <c r="A13" s="17"/>
      <c r="B13" s="18"/>
      <c r="C13" s="17"/>
      <c r="D13" s="17"/>
      <c r="E13" s="48"/>
      <c r="F13" s="69"/>
      <c r="G13" s="83" t="s">
        <v>107</v>
      </c>
      <c r="H13" s="109"/>
      <c r="I13" s="110"/>
    </row>
    <row r="14" spans="1:9">
      <c r="A14" s="17"/>
      <c r="B14" s="18"/>
      <c r="C14" s="17"/>
      <c r="D14" s="17"/>
      <c r="E14" s="48"/>
      <c r="F14" s="36"/>
      <c r="G14" s="83" t="s">
        <v>108</v>
      </c>
      <c r="H14" s="109"/>
      <c r="I14" s="110"/>
    </row>
    <row r="15" spans="1:9">
      <c r="A15" s="17"/>
      <c r="B15" s="18"/>
      <c r="C15" s="17"/>
      <c r="D15" s="17"/>
      <c r="E15" s="48"/>
      <c r="F15" s="36"/>
      <c r="G15" s="83" t="s">
        <v>109</v>
      </c>
      <c r="H15" s="109"/>
      <c r="I15" s="110"/>
    </row>
    <row r="16" spans="1:9">
      <c r="A16" s="17"/>
      <c r="B16" s="18"/>
      <c r="C16" s="17"/>
      <c r="D16" s="17"/>
      <c r="E16" s="48"/>
      <c r="F16" s="36"/>
      <c r="G16" s="83"/>
      <c r="H16" s="107"/>
      <c r="I16" s="108"/>
    </row>
    <row r="17" spans="1:9">
      <c r="A17" s="12">
        <v>3</v>
      </c>
      <c r="B17" s="12" t="s">
        <v>5</v>
      </c>
      <c r="C17" s="12">
        <v>660106</v>
      </c>
      <c r="D17" s="12">
        <v>768</v>
      </c>
      <c r="E17" s="51">
        <f>96*2</f>
        <v>192</v>
      </c>
      <c r="F17" s="67" t="s">
        <v>54</v>
      </c>
      <c r="G17" s="83" t="s">
        <v>104</v>
      </c>
      <c r="H17" s="90"/>
      <c r="I17" s="90"/>
    </row>
    <row r="18" spans="1:9">
      <c r="A18" s="17"/>
      <c r="B18" s="18"/>
      <c r="C18" s="17"/>
      <c r="D18" s="17"/>
      <c r="E18" s="48"/>
      <c r="F18" s="15" t="s">
        <v>63</v>
      </c>
      <c r="G18" s="83" t="s">
        <v>105</v>
      </c>
      <c r="H18" s="109"/>
      <c r="I18" s="110"/>
    </row>
    <row r="19" spans="1:9">
      <c r="A19" s="17"/>
      <c r="B19" s="18"/>
      <c r="C19" s="17"/>
      <c r="D19" s="17"/>
      <c r="E19" s="48"/>
      <c r="F19" s="15"/>
      <c r="G19" s="83" t="s">
        <v>106</v>
      </c>
      <c r="H19" s="109"/>
      <c r="I19" s="110"/>
    </row>
    <row r="20" spans="1:9">
      <c r="A20" s="17"/>
      <c r="B20" s="18"/>
      <c r="C20" s="17"/>
      <c r="D20" s="17"/>
      <c r="E20" s="48"/>
      <c r="F20" s="36"/>
      <c r="G20" s="83" t="s">
        <v>107</v>
      </c>
      <c r="H20" s="109"/>
      <c r="I20" s="110"/>
    </row>
    <row r="21" spans="1:9">
      <c r="A21" s="17"/>
      <c r="B21" s="18"/>
      <c r="C21" s="17"/>
      <c r="D21" s="17"/>
      <c r="E21" s="48"/>
      <c r="F21" s="36"/>
      <c r="G21" s="83" t="s">
        <v>108</v>
      </c>
      <c r="H21" s="109"/>
      <c r="I21" s="110"/>
    </row>
    <row r="22" spans="1:9">
      <c r="A22" s="19"/>
      <c r="B22" s="20"/>
      <c r="C22" s="19"/>
      <c r="D22" s="19"/>
      <c r="E22" s="49"/>
      <c r="F22" s="57"/>
      <c r="G22" s="83" t="s">
        <v>109</v>
      </c>
      <c r="H22" s="109"/>
      <c r="I22" s="110"/>
    </row>
    <row r="23" spans="1:9">
      <c r="A23" s="12">
        <v>4</v>
      </c>
      <c r="B23" s="12" t="s">
        <v>5</v>
      </c>
      <c r="C23" s="12">
        <v>660100</v>
      </c>
      <c r="D23" s="12">
        <v>140</v>
      </c>
      <c r="E23" s="51">
        <v>280</v>
      </c>
      <c r="F23" s="67" t="s">
        <v>52</v>
      </c>
      <c r="G23" s="83" t="s">
        <v>104</v>
      </c>
      <c r="H23" s="86"/>
      <c r="I23" s="86"/>
    </row>
    <row r="24" spans="1:9">
      <c r="A24" s="17"/>
      <c r="B24" s="18"/>
      <c r="C24" s="17"/>
      <c r="D24" s="17"/>
      <c r="E24" s="48"/>
      <c r="F24" s="15" t="s">
        <v>53</v>
      </c>
      <c r="G24" s="83" t="s">
        <v>105</v>
      </c>
      <c r="H24" s="109"/>
      <c r="I24" s="110"/>
    </row>
    <row r="25" spans="1:9">
      <c r="A25" s="17"/>
      <c r="B25" s="18"/>
      <c r="C25" s="17"/>
      <c r="D25" s="17"/>
      <c r="E25" s="48"/>
      <c r="F25" s="15"/>
      <c r="G25" s="83" t="s">
        <v>106</v>
      </c>
      <c r="H25" s="109"/>
      <c r="I25" s="110"/>
    </row>
    <row r="26" spans="1:9">
      <c r="A26" s="17"/>
      <c r="B26" s="18"/>
      <c r="C26" s="17"/>
      <c r="D26" s="17"/>
      <c r="E26" s="48"/>
      <c r="F26" s="36"/>
      <c r="G26" s="83" t="s">
        <v>107</v>
      </c>
      <c r="H26" s="109"/>
      <c r="I26" s="110"/>
    </row>
    <row r="27" spans="1:9">
      <c r="A27" s="17"/>
      <c r="B27" s="18"/>
      <c r="C27" s="17"/>
      <c r="D27" s="17"/>
      <c r="E27" s="48"/>
      <c r="F27" s="36"/>
      <c r="G27" s="83" t="s">
        <v>108</v>
      </c>
      <c r="H27" s="109"/>
      <c r="I27" s="110"/>
    </row>
    <row r="28" spans="1:9">
      <c r="A28" s="17"/>
      <c r="B28" s="18"/>
      <c r="C28" s="17"/>
      <c r="D28" s="17"/>
      <c r="E28" s="48"/>
      <c r="F28" s="36"/>
      <c r="G28" s="83" t="s">
        <v>109</v>
      </c>
      <c r="H28" s="109"/>
      <c r="I28" s="110"/>
    </row>
    <row r="29" spans="1:9">
      <c r="A29" s="19"/>
      <c r="B29" s="20"/>
      <c r="C29" s="19"/>
      <c r="D29" s="19"/>
      <c r="E29" s="49"/>
      <c r="F29" s="57"/>
      <c r="G29" s="83"/>
      <c r="H29" s="109"/>
      <c r="I29" s="110"/>
    </row>
    <row r="30" spans="1:9">
      <c r="A30" s="12">
        <v>5</v>
      </c>
      <c r="B30" s="12" t="s">
        <v>5</v>
      </c>
      <c r="C30" s="12">
        <v>660101</v>
      </c>
      <c r="D30" s="12">
        <v>480</v>
      </c>
      <c r="E30" s="51">
        <v>80</v>
      </c>
      <c r="F30" s="16" t="s">
        <v>112</v>
      </c>
      <c r="G30" s="83" t="s">
        <v>104</v>
      </c>
      <c r="H30" s="86"/>
      <c r="I30" s="86"/>
    </row>
    <row r="31" spans="1:9">
      <c r="A31" s="17"/>
      <c r="B31" s="18"/>
      <c r="C31" s="17"/>
      <c r="D31" s="2"/>
      <c r="E31" s="53"/>
      <c r="F31" s="15" t="s">
        <v>40</v>
      </c>
      <c r="G31" s="83" t="s">
        <v>105</v>
      </c>
      <c r="H31" s="109"/>
      <c r="I31" s="110"/>
    </row>
    <row r="32" spans="1:9">
      <c r="A32" s="17"/>
      <c r="B32" s="18"/>
      <c r="C32" s="17"/>
      <c r="D32" s="17"/>
      <c r="E32" s="48"/>
      <c r="F32" s="15" t="s">
        <v>30</v>
      </c>
      <c r="G32" s="83" t="s">
        <v>106</v>
      </c>
      <c r="H32" s="109"/>
      <c r="I32" s="110"/>
    </row>
    <row r="33" spans="1:9">
      <c r="A33" s="17"/>
      <c r="B33" s="18"/>
      <c r="C33" s="17"/>
      <c r="D33" s="17"/>
      <c r="E33" s="48"/>
      <c r="F33" s="68"/>
      <c r="G33" s="83" t="s">
        <v>107</v>
      </c>
      <c r="H33" s="109"/>
      <c r="I33" s="110"/>
    </row>
    <row r="34" spans="1:9">
      <c r="A34" s="17"/>
      <c r="B34" s="18"/>
      <c r="C34" s="17"/>
      <c r="D34" s="17"/>
      <c r="E34" s="48"/>
      <c r="F34" s="15"/>
      <c r="G34" s="83" t="s">
        <v>108</v>
      </c>
      <c r="H34" s="109"/>
      <c r="I34" s="110"/>
    </row>
    <row r="35" spans="1:9">
      <c r="A35" s="17"/>
      <c r="B35" s="18"/>
      <c r="C35" s="17"/>
      <c r="D35" s="17"/>
      <c r="E35" s="48"/>
      <c r="F35" s="15"/>
      <c r="G35" s="83" t="s">
        <v>109</v>
      </c>
      <c r="H35" s="109"/>
      <c r="I35" s="110"/>
    </row>
    <row r="36" spans="1:9">
      <c r="A36" s="19"/>
      <c r="B36" s="20"/>
      <c r="C36" s="19"/>
      <c r="D36" s="19"/>
      <c r="E36" s="49"/>
      <c r="F36" s="70"/>
      <c r="G36" s="83"/>
      <c r="H36" s="109"/>
      <c r="I36" s="110"/>
    </row>
    <row r="37" spans="1:9">
      <c r="A37" s="12">
        <v>6</v>
      </c>
      <c r="B37" s="12" t="s">
        <v>5</v>
      </c>
      <c r="C37" s="12">
        <v>660102</v>
      </c>
      <c r="D37" s="12"/>
      <c r="E37" s="51">
        <v>360</v>
      </c>
      <c r="F37" s="67" t="s">
        <v>55</v>
      </c>
      <c r="G37" s="83" t="s">
        <v>104</v>
      </c>
      <c r="H37" s="86"/>
      <c r="I37" s="86"/>
    </row>
    <row r="38" spans="1:9">
      <c r="A38" s="17"/>
      <c r="B38" s="18"/>
      <c r="C38" s="17"/>
      <c r="D38" s="17"/>
      <c r="E38" s="48"/>
      <c r="F38" s="15" t="s">
        <v>73</v>
      </c>
      <c r="G38" s="83" t="s">
        <v>105</v>
      </c>
      <c r="H38" s="107"/>
      <c r="I38" s="108"/>
    </row>
    <row r="39" spans="1:9">
      <c r="A39" s="17"/>
      <c r="B39" s="18"/>
      <c r="C39" s="17"/>
      <c r="D39" s="17"/>
      <c r="E39" s="48"/>
      <c r="F39" s="15"/>
      <c r="G39" s="83" t="s">
        <v>106</v>
      </c>
      <c r="H39" s="109"/>
      <c r="I39" s="110"/>
    </row>
    <row r="40" spans="1:9">
      <c r="A40" s="17"/>
      <c r="B40" s="18"/>
      <c r="C40" s="17"/>
      <c r="D40" s="17"/>
      <c r="E40" s="48"/>
      <c r="F40" s="36"/>
      <c r="G40" s="83" t="s">
        <v>107</v>
      </c>
      <c r="H40" s="109"/>
      <c r="I40" s="110"/>
    </row>
    <row r="41" spans="1:9">
      <c r="A41" s="17"/>
      <c r="B41" s="18"/>
      <c r="C41" s="17"/>
      <c r="D41" s="17"/>
      <c r="E41" s="48"/>
      <c r="F41" s="36"/>
      <c r="G41" s="83" t="s">
        <v>108</v>
      </c>
      <c r="H41" s="109"/>
      <c r="I41" s="110"/>
    </row>
    <row r="42" spans="1:9">
      <c r="A42" s="17"/>
      <c r="B42" s="18"/>
      <c r="C42" s="17"/>
      <c r="D42" s="17"/>
      <c r="E42" s="48"/>
      <c r="F42" s="36"/>
      <c r="G42" s="83" t="s">
        <v>109</v>
      </c>
      <c r="H42" s="109"/>
      <c r="I42" s="110"/>
    </row>
    <row r="43" spans="1:9">
      <c r="A43" s="19"/>
      <c r="B43" s="20"/>
      <c r="C43" s="19"/>
      <c r="D43" s="19"/>
      <c r="E43" s="49"/>
      <c r="F43" s="57"/>
      <c r="G43" s="83"/>
      <c r="H43" s="109"/>
      <c r="I43" s="110"/>
    </row>
    <row r="44" spans="1:9">
      <c r="A44" s="12">
        <v>7</v>
      </c>
      <c r="B44" s="12" t="s">
        <v>5</v>
      </c>
      <c r="C44" s="12" t="s">
        <v>88</v>
      </c>
      <c r="D44" s="12">
        <v>288</v>
      </c>
      <c r="E44" s="51">
        <f>42*3</f>
        <v>126</v>
      </c>
      <c r="F44" s="67" t="s">
        <v>81</v>
      </c>
      <c r="G44" s="83" t="s">
        <v>104</v>
      </c>
      <c r="H44" s="86"/>
      <c r="I44" s="86"/>
    </row>
    <row r="45" spans="1:9">
      <c r="A45" s="17"/>
      <c r="B45" s="18"/>
      <c r="C45" s="17"/>
      <c r="D45" s="17"/>
      <c r="E45" s="52"/>
      <c r="F45" s="68" t="s">
        <v>87</v>
      </c>
      <c r="G45" s="83" t="s">
        <v>105</v>
      </c>
      <c r="H45" s="109"/>
      <c r="I45" s="110"/>
    </row>
    <row r="46" spans="1:9">
      <c r="A46" s="17"/>
      <c r="B46" s="18"/>
      <c r="C46" s="17"/>
      <c r="D46" s="17"/>
      <c r="E46" s="52"/>
      <c r="F46" s="15" t="s">
        <v>82</v>
      </c>
      <c r="G46" s="83" t="s">
        <v>106</v>
      </c>
      <c r="H46" s="109"/>
      <c r="I46" s="110"/>
    </row>
    <row r="47" spans="1:9">
      <c r="A47" s="17"/>
      <c r="B47" s="18"/>
      <c r="C47" s="17"/>
      <c r="D47" s="17"/>
      <c r="E47" s="52"/>
      <c r="F47" s="69"/>
      <c r="G47" s="83" t="s">
        <v>107</v>
      </c>
      <c r="H47" s="109"/>
      <c r="I47" s="110"/>
    </row>
    <row r="48" spans="1:9">
      <c r="A48" s="17"/>
      <c r="B48" s="18"/>
      <c r="C48" s="17"/>
      <c r="D48" s="17"/>
      <c r="E48" s="52"/>
      <c r="F48" s="69"/>
      <c r="G48" s="83" t="s">
        <v>108</v>
      </c>
      <c r="H48" s="109"/>
      <c r="I48" s="110"/>
    </row>
    <row r="49" spans="1:9">
      <c r="A49" s="17"/>
      <c r="B49" s="18"/>
      <c r="C49" s="17"/>
      <c r="D49" s="17"/>
      <c r="E49" s="48"/>
      <c r="F49" s="36"/>
      <c r="G49" s="83" t="s">
        <v>109</v>
      </c>
      <c r="H49" s="109"/>
      <c r="I49" s="110"/>
    </row>
    <row r="50" spans="1:9">
      <c r="A50" s="19"/>
      <c r="B50" s="20"/>
      <c r="C50" s="19"/>
      <c r="D50" s="19"/>
      <c r="E50" s="49"/>
      <c r="F50" s="57"/>
      <c r="G50" s="83"/>
      <c r="H50" s="109"/>
      <c r="I50" s="110"/>
    </row>
    <row r="51" spans="1:9">
      <c r="A51" s="12">
        <v>8</v>
      </c>
      <c r="B51" s="12" t="s">
        <v>5</v>
      </c>
      <c r="C51" s="12">
        <v>660134</v>
      </c>
      <c r="D51" s="12"/>
      <c r="E51" s="51">
        <v>96</v>
      </c>
      <c r="F51" s="16" t="s">
        <v>76</v>
      </c>
      <c r="G51" s="83" t="s">
        <v>104</v>
      </c>
      <c r="H51" s="86"/>
      <c r="I51" s="104"/>
    </row>
    <row r="52" spans="1:9">
      <c r="A52" s="17"/>
      <c r="B52" s="18"/>
      <c r="C52" s="17"/>
      <c r="D52" s="17"/>
      <c r="E52" s="48"/>
      <c r="F52" s="15" t="s">
        <v>77</v>
      </c>
      <c r="G52" s="83" t="s">
        <v>105</v>
      </c>
      <c r="H52" s="107"/>
      <c r="I52" s="108"/>
    </row>
    <row r="53" spans="1:9">
      <c r="A53" s="17"/>
      <c r="B53" s="18"/>
      <c r="C53" s="17"/>
      <c r="D53" s="17"/>
      <c r="E53" s="48"/>
      <c r="F53" s="15"/>
      <c r="G53" s="83" t="s">
        <v>106</v>
      </c>
      <c r="H53" s="109"/>
      <c r="I53" s="110"/>
    </row>
    <row r="54" spans="1:9">
      <c r="A54" s="17"/>
      <c r="B54" s="18"/>
      <c r="C54" s="17"/>
      <c r="D54" s="17"/>
      <c r="E54" s="48"/>
      <c r="F54" s="68"/>
      <c r="G54" s="83" t="s">
        <v>107</v>
      </c>
      <c r="H54" s="109"/>
      <c r="I54" s="110"/>
    </row>
    <row r="55" spans="1:9">
      <c r="A55" s="17"/>
      <c r="B55" s="18"/>
      <c r="C55" s="17"/>
      <c r="D55" s="17"/>
      <c r="E55" s="48"/>
      <c r="F55" s="68"/>
      <c r="G55" s="83" t="s">
        <v>108</v>
      </c>
      <c r="H55" s="109"/>
      <c r="I55" s="110"/>
    </row>
    <row r="56" spans="1:9">
      <c r="A56" s="17"/>
      <c r="B56" s="18"/>
      <c r="C56" s="17"/>
      <c r="D56" s="17"/>
      <c r="E56" s="48"/>
      <c r="F56" s="15"/>
      <c r="G56" s="83" t="s">
        <v>109</v>
      </c>
      <c r="H56" s="109"/>
      <c r="I56" s="110"/>
    </row>
    <row r="57" spans="1:9">
      <c r="A57" s="19"/>
      <c r="B57" s="20"/>
      <c r="C57" s="19"/>
      <c r="D57" s="19"/>
      <c r="E57" s="49"/>
      <c r="F57" s="70"/>
      <c r="G57" s="83"/>
      <c r="H57" s="109"/>
      <c r="I57" s="110"/>
    </row>
    <row r="58" spans="1:9">
      <c r="A58" s="10">
        <v>9</v>
      </c>
      <c r="B58" s="21" t="s">
        <v>5</v>
      </c>
      <c r="C58" s="55">
        <v>660114</v>
      </c>
      <c r="D58" s="10"/>
      <c r="E58" s="51">
        <v>160</v>
      </c>
      <c r="F58" s="66" t="s">
        <v>86</v>
      </c>
      <c r="G58" s="83" t="s">
        <v>104</v>
      </c>
      <c r="H58" s="90"/>
      <c r="I58" s="106"/>
    </row>
    <row r="59" spans="1:9">
      <c r="A59" s="13"/>
      <c r="B59" s="14"/>
      <c r="C59" s="13"/>
      <c r="D59" s="13"/>
      <c r="E59" s="13"/>
      <c r="F59" s="15" t="s">
        <v>41</v>
      </c>
      <c r="G59" s="83" t="s">
        <v>105</v>
      </c>
      <c r="H59" s="107"/>
      <c r="I59" s="108"/>
    </row>
    <row r="60" spans="1:9">
      <c r="A60" s="13"/>
      <c r="B60" s="14"/>
      <c r="C60" s="13"/>
      <c r="D60" s="13"/>
      <c r="E60" s="56"/>
      <c r="F60" s="15" t="s">
        <v>83</v>
      </c>
      <c r="G60" s="83" t="s">
        <v>106</v>
      </c>
      <c r="H60" s="115"/>
      <c r="I60" s="116"/>
    </row>
    <row r="61" spans="1:9" ht="15.75" customHeight="1">
      <c r="A61" s="13"/>
      <c r="B61" s="14"/>
      <c r="C61" s="13"/>
      <c r="D61" s="13"/>
      <c r="E61" s="13"/>
      <c r="F61" s="15"/>
      <c r="G61" s="83" t="s">
        <v>107</v>
      </c>
      <c r="H61" s="109"/>
      <c r="I61" s="110"/>
    </row>
    <row r="62" spans="1:9">
      <c r="A62" s="13"/>
      <c r="B62" s="14"/>
      <c r="C62" s="13"/>
      <c r="D62" s="13"/>
      <c r="E62" s="13"/>
      <c r="F62" s="15"/>
      <c r="G62" s="83" t="s">
        <v>108</v>
      </c>
      <c r="H62" s="109"/>
      <c r="I62" s="110"/>
    </row>
    <row r="63" spans="1:9">
      <c r="A63" s="13"/>
      <c r="B63" s="14"/>
      <c r="C63" s="13"/>
      <c r="D63" s="13"/>
      <c r="E63" s="13"/>
      <c r="F63" s="15"/>
      <c r="G63" s="83" t="s">
        <v>109</v>
      </c>
      <c r="H63" s="109"/>
      <c r="I63" s="110"/>
    </row>
    <row r="64" spans="1:9">
      <c r="A64" s="13"/>
      <c r="B64" s="14"/>
      <c r="C64" s="13"/>
      <c r="D64" s="13"/>
      <c r="E64" s="13"/>
      <c r="F64" s="15"/>
      <c r="G64" s="83"/>
      <c r="H64" s="109"/>
      <c r="I64" s="110"/>
    </row>
    <row r="65" spans="1:9">
      <c r="A65" s="5">
        <v>10</v>
      </c>
      <c r="B65" s="21" t="s">
        <v>5</v>
      </c>
      <c r="C65" s="10"/>
      <c r="D65" s="10">
        <v>576</v>
      </c>
      <c r="E65" s="10">
        <f>8*42</f>
        <v>336</v>
      </c>
      <c r="F65" s="82" t="s">
        <v>103</v>
      </c>
      <c r="G65" s="83" t="s">
        <v>104</v>
      </c>
      <c r="H65" s="90"/>
      <c r="I65" s="106"/>
    </row>
    <row r="66" spans="1:9">
      <c r="A66" s="30"/>
      <c r="B66" s="31" t="s">
        <v>8</v>
      </c>
      <c r="C66" s="32"/>
      <c r="D66" s="59"/>
      <c r="E66" s="1" t="s">
        <v>94</v>
      </c>
      <c r="F66" s="33" t="s">
        <v>10</v>
      </c>
      <c r="G66" s="83" t="s">
        <v>105</v>
      </c>
      <c r="H66" s="109"/>
      <c r="I66" s="110"/>
    </row>
    <row r="67" spans="1:9">
      <c r="A67" s="26"/>
      <c r="B67" s="25" t="s">
        <v>8</v>
      </c>
      <c r="C67" s="13"/>
      <c r="D67" s="1"/>
      <c r="E67" s="1"/>
      <c r="F67" s="76" t="s">
        <v>98</v>
      </c>
      <c r="G67" s="83" t="s">
        <v>106</v>
      </c>
      <c r="H67" s="107"/>
      <c r="I67" s="108"/>
    </row>
    <row r="68" spans="1:9">
      <c r="A68" s="26"/>
      <c r="B68" s="25" t="s">
        <v>8</v>
      </c>
      <c r="C68" s="13"/>
      <c r="D68" s="1"/>
      <c r="E68" s="64"/>
      <c r="F68" s="76"/>
      <c r="G68" s="83" t="s">
        <v>107</v>
      </c>
      <c r="H68" s="109"/>
      <c r="I68" s="110"/>
    </row>
    <row r="69" spans="1:9">
      <c r="A69" s="26"/>
      <c r="B69" s="25"/>
      <c r="C69" s="13"/>
      <c r="D69" s="1"/>
      <c r="E69" s="64"/>
      <c r="F69" s="77" t="s">
        <v>95</v>
      </c>
      <c r="G69" s="83" t="s">
        <v>108</v>
      </c>
      <c r="H69" s="109"/>
      <c r="I69" s="110"/>
    </row>
    <row r="70" spans="1:9">
      <c r="A70" s="26"/>
      <c r="B70" s="25"/>
      <c r="C70" s="13"/>
      <c r="D70" s="1"/>
      <c r="E70" s="64"/>
      <c r="F70" s="78" t="s">
        <v>96</v>
      </c>
      <c r="G70" s="83" t="s">
        <v>109</v>
      </c>
      <c r="H70" s="109"/>
      <c r="I70" s="110"/>
    </row>
    <row r="71" spans="1:9">
      <c r="A71" s="35"/>
      <c r="B71" s="28" t="s">
        <v>8</v>
      </c>
      <c r="C71" s="29"/>
      <c r="D71" s="60"/>
      <c r="E71" s="60"/>
      <c r="F71" s="79"/>
      <c r="G71" s="83"/>
      <c r="H71" s="109"/>
      <c r="I71" s="110"/>
    </row>
    <row r="72" spans="1:9">
      <c r="A72" s="5">
        <v>11</v>
      </c>
      <c r="B72" s="21" t="s">
        <v>5</v>
      </c>
      <c r="C72" s="10"/>
      <c r="D72" s="10"/>
      <c r="E72" s="10">
        <v>480</v>
      </c>
      <c r="F72" s="80" t="s">
        <v>9</v>
      </c>
      <c r="G72" s="83" t="s">
        <v>104</v>
      </c>
      <c r="H72" s="90"/>
      <c r="I72" s="106"/>
    </row>
    <row r="73" spans="1:9">
      <c r="A73" s="95"/>
      <c r="B73" s="31" t="s">
        <v>8</v>
      </c>
      <c r="C73" s="96"/>
      <c r="D73" s="1"/>
      <c r="E73" s="101" t="s">
        <v>94</v>
      </c>
      <c r="F73" s="99" t="s">
        <v>90</v>
      </c>
      <c r="G73" s="83" t="s">
        <v>105</v>
      </c>
      <c r="H73" s="109"/>
      <c r="I73" s="110"/>
    </row>
    <row r="74" spans="1:9">
      <c r="A74" s="14"/>
      <c r="B74" s="25" t="s">
        <v>8</v>
      </c>
      <c r="C74" s="93"/>
      <c r="D74" s="1"/>
      <c r="E74" s="102"/>
      <c r="F74" s="100" t="s">
        <v>99</v>
      </c>
      <c r="G74" s="83" t="s">
        <v>106</v>
      </c>
      <c r="H74" s="107"/>
      <c r="I74" s="108"/>
    </row>
    <row r="75" spans="1:9">
      <c r="A75" s="14"/>
      <c r="B75" s="25" t="s">
        <v>8</v>
      </c>
      <c r="C75" s="97"/>
      <c r="D75" s="1"/>
      <c r="E75" s="102"/>
      <c r="F75" s="99"/>
      <c r="G75" s="83" t="s">
        <v>107</v>
      </c>
      <c r="H75" s="109"/>
      <c r="I75" s="110"/>
    </row>
    <row r="76" spans="1:9">
      <c r="A76" s="14"/>
      <c r="B76" s="25" t="s">
        <v>8</v>
      </c>
      <c r="C76" s="93"/>
      <c r="D76" s="94"/>
      <c r="E76" s="59"/>
      <c r="F76" s="91" t="s">
        <v>95</v>
      </c>
      <c r="G76" s="83" t="s">
        <v>108</v>
      </c>
      <c r="H76" s="109"/>
      <c r="I76" s="110"/>
    </row>
    <row r="77" spans="1:9">
      <c r="A77" s="14"/>
      <c r="B77" s="25" t="s">
        <v>8</v>
      </c>
      <c r="C77" s="93"/>
      <c r="D77" s="94"/>
      <c r="E77" s="59"/>
      <c r="F77" s="92" t="s">
        <v>96</v>
      </c>
      <c r="G77" s="83" t="s">
        <v>109</v>
      </c>
      <c r="H77" s="109"/>
      <c r="I77" s="110"/>
    </row>
    <row r="78" spans="1:9">
      <c r="A78" s="38"/>
      <c r="B78" s="28"/>
      <c r="C78" s="98"/>
      <c r="D78" s="60"/>
      <c r="E78" s="103"/>
      <c r="F78" s="92"/>
      <c r="G78" s="83"/>
      <c r="H78" s="109"/>
      <c r="I78" s="110"/>
    </row>
    <row r="79" spans="1:9">
      <c r="A79" s="5">
        <v>12</v>
      </c>
      <c r="B79" s="21" t="s">
        <v>5</v>
      </c>
      <c r="C79" s="10"/>
      <c r="D79" s="10"/>
      <c r="E79" s="10">
        <f>8*42</f>
        <v>336</v>
      </c>
      <c r="F79" s="80" t="s">
        <v>42</v>
      </c>
      <c r="G79" s="83" t="s">
        <v>104</v>
      </c>
      <c r="H79" s="90"/>
      <c r="I79" s="106"/>
    </row>
    <row r="80" spans="1:9">
      <c r="A80" s="30"/>
      <c r="B80" s="31" t="s">
        <v>8</v>
      </c>
      <c r="C80" s="32"/>
      <c r="D80" s="59"/>
      <c r="E80" s="1" t="s">
        <v>94</v>
      </c>
      <c r="F80" s="81" t="s">
        <v>11</v>
      </c>
      <c r="G80" s="83" t="s">
        <v>105</v>
      </c>
      <c r="H80" s="109"/>
      <c r="I80" s="110"/>
    </row>
    <row r="81" spans="1:9">
      <c r="A81" s="26"/>
      <c r="B81" s="25" t="s">
        <v>8</v>
      </c>
      <c r="C81" s="13"/>
      <c r="D81" s="1"/>
      <c r="E81" s="4"/>
      <c r="F81" s="76" t="s">
        <v>100</v>
      </c>
      <c r="G81" s="83" t="s">
        <v>106</v>
      </c>
      <c r="H81" s="107"/>
      <c r="I81" s="108"/>
    </row>
    <row r="82" spans="1:9">
      <c r="A82" s="26"/>
      <c r="B82" s="25"/>
      <c r="C82" s="13"/>
      <c r="D82" s="1"/>
      <c r="E82" s="4"/>
      <c r="F82" s="76"/>
      <c r="G82" s="83" t="s">
        <v>107</v>
      </c>
      <c r="H82" s="109"/>
      <c r="I82" s="110"/>
    </row>
    <row r="83" spans="1:9">
      <c r="A83" s="26"/>
      <c r="B83" s="25" t="s">
        <v>8</v>
      </c>
      <c r="C83" s="34"/>
      <c r="D83" s="59"/>
      <c r="E83" s="1"/>
      <c r="F83" s="77" t="s">
        <v>97</v>
      </c>
      <c r="G83" s="83" t="s">
        <v>108</v>
      </c>
      <c r="H83" s="109"/>
      <c r="I83" s="110"/>
    </row>
    <row r="84" spans="1:9">
      <c r="A84" s="26"/>
      <c r="B84" s="25"/>
      <c r="C84" s="13"/>
      <c r="D84" s="1"/>
      <c r="E84" s="1"/>
      <c r="F84" s="78" t="s">
        <v>96</v>
      </c>
      <c r="G84" s="83" t="s">
        <v>109</v>
      </c>
      <c r="H84" s="109"/>
      <c r="I84" s="110"/>
    </row>
    <row r="85" spans="1:9">
      <c r="A85" s="26"/>
      <c r="B85" s="25" t="s">
        <v>8</v>
      </c>
      <c r="C85" s="29"/>
      <c r="D85" s="60"/>
      <c r="E85" s="60"/>
      <c r="F85" s="76"/>
      <c r="G85" s="83"/>
      <c r="H85" s="105"/>
      <c r="I85" s="106"/>
    </row>
    <row r="86" spans="1:9">
      <c r="A86" s="5">
        <v>13</v>
      </c>
      <c r="B86" s="21" t="s">
        <v>5</v>
      </c>
      <c r="C86" s="10"/>
      <c r="D86" s="10"/>
      <c r="E86" s="10">
        <v>480</v>
      </c>
      <c r="F86" s="80" t="s">
        <v>42</v>
      </c>
      <c r="G86" s="83" t="s">
        <v>104</v>
      </c>
      <c r="H86" s="90"/>
      <c r="I86" s="106"/>
    </row>
    <row r="87" spans="1:9">
      <c r="A87" s="30"/>
      <c r="B87" s="31" t="s">
        <v>8</v>
      </c>
      <c r="C87" s="32"/>
      <c r="D87" s="59"/>
      <c r="E87" s="1" t="s">
        <v>94</v>
      </c>
      <c r="F87" s="81" t="s">
        <v>90</v>
      </c>
      <c r="G87" s="83" t="s">
        <v>105</v>
      </c>
      <c r="H87" s="109"/>
      <c r="I87" s="110"/>
    </row>
    <row r="88" spans="1:9">
      <c r="A88" s="26"/>
      <c r="B88" s="25" t="s">
        <v>8</v>
      </c>
      <c r="C88" s="13"/>
      <c r="D88" s="1"/>
      <c r="E88" s="4"/>
      <c r="F88" s="76" t="s">
        <v>101</v>
      </c>
      <c r="G88" s="83" t="s">
        <v>106</v>
      </c>
      <c r="H88" s="107"/>
      <c r="I88" s="108"/>
    </row>
    <row r="89" spans="1:9">
      <c r="A89" s="26"/>
      <c r="B89" s="25" t="s">
        <v>8</v>
      </c>
      <c r="C89" s="34"/>
      <c r="D89" s="59"/>
      <c r="E89" s="4"/>
      <c r="F89" s="76"/>
      <c r="G89" s="83" t="s">
        <v>107</v>
      </c>
      <c r="H89" s="109"/>
      <c r="I89" s="110"/>
    </row>
    <row r="90" spans="1:9">
      <c r="A90" s="26"/>
      <c r="B90" s="25"/>
      <c r="C90" s="13"/>
      <c r="D90" s="1"/>
      <c r="E90" s="64"/>
      <c r="F90" s="77" t="s">
        <v>97</v>
      </c>
      <c r="G90" s="83" t="s">
        <v>108</v>
      </c>
      <c r="H90" s="109"/>
      <c r="I90" s="110"/>
    </row>
    <row r="91" spans="1:9">
      <c r="A91" s="26"/>
      <c r="B91" s="25"/>
      <c r="C91" s="13"/>
      <c r="D91" s="1"/>
      <c r="E91" s="64"/>
      <c r="F91" s="64" t="s">
        <v>96</v>
      </c>
      <c r="G91" s="83" t="s">
        <v>109</v>
      </c>
      <c r="H91" s="109"/>
      <c r="I91" s="110"/>
    </row>
    <row r="92" spans="1:9">
      <c r="A92" s="35"/>
      <c r="B92" s="28" t="s">
        <v>8</v>
      </c>
      <c r="C92" s="29"/>
      <c r="D92" s="60"/>
      <c r="E92" s="60"/>
      <c r="F92" s="71"/>
      <c r="G92" s="83"/>
      <c r="H92" s="109"/>
      <c r="I92" s="110"/>
    </row>
    <row r="93" spans="1:9">
      <c r="A93" s="10">
        <v>14</v>
      </c>
      <c r="B93" s="11" t="s">
        <v>5</v>
      </c>
      <c r="C93" s="32" t="s">
        <v>71</v>
      </c>
      <c r="D93" s="22">
        <v>357</v>
      </c>
      <c r="E93" s="10">
        <v>480</v>
      </c>
      <c r="F93" s="66" t="s">
        <v>28</v>
      </c>
      <c r="G93" s="83" t="s">
        <v>104</v>
      </c>
      <c r="H93" s="90"/>
      <c r="I93" s="106"/>
    </row>
    <row r="94" spans="1:9">
      <c r="A94" s="13"/>
      <c r="B94" s="14"/>
      <c r="C94" s="32"/>
      <c r="D94" s="32"/>
      <c r="E94" s="40"/>
      <c r="F94" s="37" t="s">
        <v>12</v>
      </c>
      <c r="G94" s="83" t="s">
        <v>105</v>
      </c>
      <c r="H94" s="109"/>
      <c r="I94" s="110"/>
    </row>
    <row r="95" spans="1:9">
      <c r="A95" s="26"/>
      <c r="B95" s="14"/>
      <c r="C95" s="34"/>
      <c r="D95" s="34"/>
      <c r="E95" s="13"/>
      <c r="F95" s="15" t="s">
        <v>29</v>
      </c>
      <c r="G95" s="83" t="s">
        <v>106</v>
      </c>
      <c r="H95" s="107"/>
      <c r="I95" s="108"/>
    </row>
    <row r="96" spans="1:9">
      <c r="A96" s="26"/>
      <c r="B96" s="14"/>
      <c r="C96" s="34"/>
      <c r="D96" s="34"/>
      <c r="E96" s="13"/>
      <c r="F96" s="15" t="s">
        <v>36</v>
      </c>
      <c r="G96" s="83" t="s">
        <v>107</v>
      </c>
      <c r="H96" s="107"/>
      <c r="I96" s="108"/>
    </row>
    <row r="97" spans="1:9">
      <c r="A97" s="26"/>
      <c r="B97" s="14"/>
      <c r="C97" s="34"/>
      <c r="D97" s="34"/>
      <c r="E97" s="13"/>
      <c r="F97" s="15" t="s">
        <v>72</v>
      </c>
      <c r="G97" s="83" t="s">
        <v>108</v>
      </c>
      <c r="H97" s="109"/>
      <c r="I97" s="110"/>
    </row>
    <row r="98" spans="1:9">
      <c r="A98" s="26"/>
      <c r="B98" s="14"/>
      <c r="C98" s="13"/>
      <c r="D98" s="13"/>
      <c r="E98" s="13"/>
      <c r="F98" s="15"/>
      <c r="G98" s="83" t="s">
        <v>109</v>
      </c>
      <c r="H98" s="109"/>
      <c r="I98" s="110"/>
    </row>
    <row r="99" spans="1:9">
      <c r="A99" s="35"/>
      <c r="B99" s="38"/>
      <c r="C99" s="29"/>
      <c r="D99" s="29"/>
      <c r="E99" s="29"/>
      <c r="F99" s="70"/>
      <c r="G99" s="83"/>
      <c r="H99" s="109"/>
      <c r="I99" s="110"/>
    </row>
    <row r="100" spans="1:9">
      <c r="A100" s="5">
        <v>15</v>
      </c>
      <c r="B100" s="21" t="s">
        <v>5</v>
      </c>
      <c r="C100" s="10">
        <v>640245</v>
      </c>
      <c r="D100" s="10">
        <f>41+594</f>
        <v>635</v>
      </c>
      <c r="E100" s="10">
        <f>198*2</f>
        <v>396</v>
      </c>
      <c r="F100" s="23" t="s">
        <v>14</v>
      </c>
      <c r="G100" s="83" t="s">
        <v>104</v>
      </c>
      <c r="H100" s="90"/>
      <c r="I100" s="106"/>
    </row>
    <row r="101" spans="1:9">
      <c r="A101" s="30"/>
      <c r="B101" s="31" t="s">
        <v>8</v>
      </c>
      <c r="C101" s="13"/>
      <c r="D101" s="13"/>
      <c r="E101" s="13"/>
      <c r="F101" s="33" t="s">
        <v>13</v>
      </c>
      <c r="G101" s="83" t="s">
        <v>105</v>
      </c>
      <c r="H101" s="109"/>
      <c r="I101" s="110"/>
    </row>
    <row r="102" spans="1:9">
      <c r="A102" s="26"/>
      <c r="B102" s="25" t="s">
        <v>8</v>
      </c>
      <c r="C102" s="13"/>
      <c r="D102" s="13"/>
      <c r="E102" s="13"/>
      <c r="F102" s="33" t="s">
        <v>34</v>
      </c>
      <c r="G102" s="83" t="s">
        <v>106</v>
      </c>
      <c r="H102" s="109"/>
      <c r="I102" s="110"/>
    </row>
    <row r="103" spans="1:9">
      <c r="A103" s="26"/>
      <c r="B103" s="25" t="s">
        <v>8</v>
      </c>
      <c r="C103" s="13"/>
      <c r="D103" s="13"/>
      <c r="E103" s="13"/>
      <c r="F103" s="33"/>
      <c r="G103" s="83" t="s">
        <v>107</v>
      </c>
      <c r="H103" s="107"/>
      <c r="I103" s="108"/>
    </row>
    <row r="104" spans="1:9">
      <c r="A104" s="26"/>
      <c r="B104" s="25" t="s">
        <v>8</v>
      </c>
      <c r="C104" s="13"/>
      <c r="D104" s="13"/>
      <c r="E104" s="3"/>
      <c r="F104" s="36"/>
      <c r="G104" s="83" t="s">
        <v>108</v>
      </c>
      <c r="H104" s="109"/>
      <c r="I104" s="110"/>
    </row>
    <row r="105" spans="1:9">
      <c r="A105" s="26"/>
      <c r="B105" s="25" t="s">
        <v>8</v>
      </c>
      <c r="C105" s="13"/>
      <c r="D105" s="13"/>
      <c r="E105" s="13"/>
      <c r="F105" s="69"/>
      <c r="G105" s="83" t="s">
        <v>109</v>
      </c>
      <c r="H105" s="109"/>
      <c r="I105" s="110"/>
    </row>
    <row r="106" spans="1:9">
      <c r="A106" s="35"/>
      <c r="B106" s="28" t="s">
        <v>8</v>
      </c>
      <c r="C106" s="29"/>
      <c r="D106" s="29"/>
      <c r="E106" s="29"/>
      <c r="F106" s="71"/>
      <c r="G106" s="83"/>
      <c r="H106" s="109"/>
      <c r="I106" s="110"/>
    </row>
    <row r="107" spans="1:9">
      <c r="A107" s="5">
        <v>16</v>
      </c>
      <c r="B107" s="21" t="s">
        <v>5</v>
      </c>
      <c r="C107" s="10" t="s">
        <v>84</v>
      </c>
      <c r="D107" s="10">
        <f>98+55</f>
        <v>153</v>
      </c>
      <c r="E107" s="10">
        <f>49*3</f>
        <v>147</v>
      </c>
      <c r="F107" s="23" t="s">
        <v>91</v>
      </c>
      <c r="G107" s="83" t="s">
        <v>104</v>
      </c>
      <c r="H107" s="90"/>
      <c r="I107" s="106"/>
    </row>
    <row r="108" spans="1:9">
      <c r="A108" s="30"/>
      <c r="B108" s="31" t="s">
        <v>8</v>
      </c>
      <c r="C108" s="13"/>
      <c r="D108" s="13"/>
      <c r="E108" s="13"/>
      <c r="F108" s="72" t="s">
        <v>15</v>
      </c>
      <c r="G108" s="83" t="s">
        <v>105</v>
      </c>
      <c r="H108" s="109"/>
      <c r="I108" s="110"/>
    </row>
    <row r="109" spans="1:9">
      <c r="A109" s="26"/>
      <c r="B109" s="25" t="s">
        <v>8</v>
      </c>
      <c r="C109" s="13"/>
      <c r="D109" s="1"/>
      <c r="E109" s="1"/>
      <c r="F109" s="33" t="s">
        <v>16</v>
      </c>
      <c r="G109" s="83" t="s">
        <v>106</v>
      </c>
      <c r="H109" s="109"/>
      <c r="I109" s="110"/>
    </row>
    <row r="110" spans="1:9">
      <c r="A110" s="26"/>
      <c r="B110" s="25" t="s">
        <v>8</v>
      </c>
      <c r="C110" s="13"/>
      <c r="D110" s="13"/>
      <c r="E110" s="13"/>
      <c r="F110" s="33" t="s">
        <v>92</v>
      </c>
      <c r="G110" s="83" t="s">
        <v>107</v>
      </c>
      <c r="H110" s="107"/>
      <c r="I110" s="108"/>
    </row>
    <row r="111" spans="1:9">
      <c r="A111" s="26"/>
      <c r="B111" s="25" t="s">
        <v>8</v>
      </c>
      <c r="C111" s="13"/>
      <c r="D111" s="13"/>
      <c r="E111" s="13"/>
      <c r="F111" s="33"/>
      <c r="G111" s="83" t="s">
        <v>108</v>
      </c>
      <c r="H111" s="109"/>
      <c r="I111" s="110"/>
    </row>
    <row r="112" spans="1:9">
      <c r="A112" s="26"/>
      <c r="B112" s="25" t="s">
        <v>8</v>
      </c>
      <c r="C112" s="13"/>
      <c r="D112" s="13"/>
      <c r="E112" s="13"/>
      <c r="F112" s="15"/>
      <c r="G112" s="83" t="s">
        <v>109</v>
      </c>
      <c r="H112" s="109"/>
      <c r="I112" s="110"/>
    </row>
    <row r="113" spans="1:9">
      <c r="A113" s="35"/>
      <c r="B113" s="28" t="s">
        <v>8</v>
      </c>
      <c r="C113" s="29"/>
      <c r="D113" s="29"/>
      <c r="E113" s="29"/>
      <c r="F113" s="71"/>
      <c r="G113" s="83"/>
      <c r="H113" s="109"/>
      <c r="I113" s="110"/>
    </row>
    <row r="114" spans="1:9">
      <c r="A114" s="5">
        <v>17</v>
      </c>
      <c r="B114" s="21" t="s">
        <v>5</v>
      </c>
      <c r="C114" s="32">
        <v>640110</v>
      </c>
      <c r="D114" s="10">
        <v>120</v>
      </c>
      <c r="E114" s="10">
        <v>80</v>
      </c>
      <c r="F114" s="23" t="s">
        <v>65</v>
      </c>
      <c r="G114" s="83" t="s">
        <v>104</v>
      </c>
      <c r="H114" s="86"/>
    </row>
    <row r="115" spans="1:9">
      <c r="A115" s="30"/>
      <c r="B115" s="31" t="s">
        <v>8</v>
      </c>
      <c r="C115" s="32"/>
      <c r="D115" s="34"/>
      <c r="E115" s="13"/>
      <c r="F115" s="72" t="s">
        <v>29</v>
      </c>
      <c r="G115" s="83" t="s">
        <v>105</v>
      </c>
      <c r="H115" s="109"/>
      <c r="I115" s="110"/>
    </row>
    <row r="116" spans="1:9">
      <c r="A116" s="26"/>
      <c r="B116" s="25" t="s">
        <v>8</v>
      </c>
      <c r="C116" s="13"/>
      <c r="D116" s="1"/>
      <c r="E116" s="1"/>
      <c r="F116" s="15" t="s">
        <v>66</v>
      </c>
      <c r="G116" s="83" t="s">
        <v>106</v>
      </c>
      <c r="H116" s="109"/>
      <c r="I116" s="110"/>
    </row>
    <row r="117" spans="1:9">
      <c r="A117" s="26"/>
      <c r="B117" s="25" t="s">
        <v>8</v>
      </c>
      <c r="C117" s="34"/>
      <c r="D117" s="34"/>
      <c r="E117" s="13"/>
      <c r="F117" s="15" t="s">
        <v>80</v>
      </c>
      <c r="G117" s="83" t="s">
        <v>107</v>
      </c>
      <c r="H117" s="107"/>
      <c r="I117" s="108"/>
    </row>
    <row r="118" spans="1:9">
      <c r="A118" s="26"/>
      <c r="B118" s="25" t="s">
        <v>8</v>
      </c>
      <c r="C118" s="13"/>
      <c r="D118" s="13"/>
      <c r="E118" s="13"/>
      <c r="F118" s="36"/>
      <c r="G118" s="83" t="s">
        <v>108</v>
      </c>
      <c r="H118" s="115"/>
      <c r="I118" s="116"/>
    </row>
    <row r="119" spans="1:9">
      <c r="A119" s="26"/>
      <c r="B119" s="25" t="s">
        <v>8</v>
      </c>
      <c r="C119" s="13"/>
      <c r="D119" s="13"/>
      <c r="E119" s="13"/>
      <c r="F119" s="69"/>
      <c r="G119" s="83" t="s">
        <v>109</v>
      </c>
      <c r="H119" s="109"/>
      <c r="I119" s="110"/>
    </row>
    <row r="120" spans="1:9">
      <c r="A120" s="35"/>
      <c r="B120" s="28" t="s">
        <v>8</v>
      </c>
      <c r="C120" s="29"/>
      <c r="D120" s="29"/>
      <c r="E120" s="29"/>
      <c r="F120" s="71"/>
      <c r="G120" s="83"/>
      <c r="H120" s="109"/>
      <c r="I120" s="110"/>
    </row>
    <row r="121" spans="1:9">
      <c r="A121" s="5">
        <v>18</v>
      </c>
      <c r="B121" s="39" t="s">
        <v>5</v>
      </c>
      <c r="C121" s="32">
        <v>640425</v>
      </c>
      <c r="D121" s="40">
        <v>75</v>
      </c>
      <c r="E121" s="40">
        <v>50</v>
      </c>
      <c r="F121" s="73" t="s">
        <v>17</v>
      </c>
      <c r="G121" s="83" t="s">
        <v>104</v>
      </c>
      <c r="H121" s="90"/>
      <c r="I121" s="106"/>
    </row>
    <row r="122" spans="1:9">
      <c r="A122" s="41"/>
      <c r="B122" s="31" t="s">
        <v>8</v>
      </c>
      <c r="C122" s="32"/>
      <c r="D122" s="32"/>
      <c r="E122" s="40"/>
      <c r="F122" s="74" t="s">
        <v>43</v>
      </c>
      <c r="G122" s="83" t="s">
        <v>105</v>
      </c>
      <c r="H122" s="109"/>
      <c r="I122" s="110"/>
    </row>
    <row r="123" spans="1:9">
      <c r="A123" s="42"/>
      <c r="B123" s="25" t="s">
        <v>8</v>
      </c>
      <c r="C123" s="13"/>
      <c r="D123" s="13"/>
      <c r="E123" s="13"/>
      <c r="F123" s="75" t="s">
        <v>61</v>
      </c>
      <c r="G123" s="83" t="s">
        <v>106</v>
      </c>
      <c r="H123" s="109"/>
      <c r="I123" s="110"/>
    </row>
    <row r="124" spans="1:9">
      <c r="A124" s="42"/>
      <c r="B124" s="25" t="s">
        <v>8</v>
      </c>
      <c r="C124" s="13"/>
      <c r="D124" s="13"/>
      <c r="E124" s="13"/>
      <c r="F124" s="75" t="s">
        <v>89</v>
      </c>
      <c r="G124" s="83" t="s">
        <v>107</v>
      </c>
      <c r="H124" s="109"/>
      <c r="I124" s="110"/>
    </row>
    <row r="125" spans="1:9">
      <c r="A125" s="42"/>
      <c r="B125" s="25" t="s">
        <v>8</v>
      </c>
      <c r="C125" s="13"/>
      <c r="D125" s="13"/>
      <c r="E125" s="13"/>
      <c r="F125" s="75"/>
      <c r="G125" s="83" t="s">
        <v>108</v>
      </c>
      <c r="H125" s="107"/>
      <c r="I125" s="108"/>
    </row>
    <row r="126" spans="1:9">
      <c r="A126" s="42"/>
      <c r="B126" s="25" t="s">
        <v>8</v>
      </c>
      <c r="C126" s="13"/>
      <c r="D126" s="13"/>
      <c r="E126" s="13"/>
      <c r="F126" s="75"/>
      <c r="G126" s="83" t="s">
        <v>109</v>
      </c>
      <c r="H126" s="109"/>
      <c r="I126" s="110"/>
    </row>
    <row r="127" spans="1:9">
      <c r="A127" s="42"/>
      <c r="B127" s="25" t="s">
        <v>8</v>
      </c>
      <c r="C127" s="13"/>
      <c r="D127" s="13"/>
      <c r="E127" s="13"/>
      <c r="F127" s="75"/>
      <c r="G127" s="83"/>
      <c r="H127" s="109"/>
      <c r="I127" s="110"/>
    </row>
    <row r="128" spans="1:9">
      <c r="A128" s="5">
        <v>19</v>
      </c>
      <c r="B128" s="39" t="s">
        <v>5</v>
      </c>
      <c r="C128" s="32" t="s">
        <v>70</v>
      </c>
      <c r="D128" s="10">
        <f>397+336</f>
        <v>733</v>
      </c>
      <c r="E128" s="10">
        <f>56*6</f>
        <v>336</v>
      </c>
      <c r="F128" s="66" t="s">
        <v>18</v>
      </c>
      <c r="G128" s="83" t="s">
        <v>104</v>
      </c>
      <c r="H128" s="90"/>
      <c r="I128" s="106"/>
    </row>
    <row r="129" spans="1:9">
      <c r="A129" s="26"/>
      <c r="B129" s="25" t="s">
        <v>8</v>
      </c>
      <c r="C129" s="32"/>
      <c r="D129" s="34"/>
      <c r="E129" s="13"/>
      <c r="F129" s="15" t="s">
        <v>19</v>
      </c>
      <c r="G129" s="83" t="s">
        <v>105</v>
      </c>
      <c r="H129" s="109"/>
      <c r="I129" s="110"/>
    </row>
    <row r="130" spans="1:9">
      <c r="A130" s="26"/>
      <c r="B130" s="25" t="s">
        <v>8</v>
      </c>
      <c r="C130" s="13"/>
      <c r="D130" s="13"/>
      <c r="E130" s="13"/>
      <c r="F130" s="15" t="s">
        <v>16</v>
      </c>
      <c r="G130" s="83" t="s">
        <v>106</v>
      </c>
      <c r="H130" s="109"/>
      <c r="I130" s="110"/>
    </row>
    <row r="131" spans="1:9">
      <c r="A131" s="26"/>
      <c r="B131" s="25" t="s">
        <v>8</v>
      </c>
      <c r="C131" s="34"/>
      <c r="D131" s="34"/>
      <c r="E131" s="3"/>
      <c r="F131" s="15" t="s">
        <v>20</v>
      </c>
      <c r="G131" s="83" t="s">
        <v>107</v>
      </c>
      <c r="H131" s="109"/>
      <c r="I131" s="110"/>
    </row>
    <row r="132" spans="1:9">
      <c r="A132" s="26"/>
      <c r="B132" s="25" t="s">
        <v>8</v>
      </c>
      <c r="C132" s="34"/>
      <c r="D132" s="34"/>
      <c r="E132" s="13"/>
      <c r="F132" s="15" t="s">
        <v>78</v>
      </c>
      <c r="G132" s="83" t="s">
        <v>108</v>
      </c>
      <c r="H132" s="107"/>
      <c r="I132" s="108"/>
    </row>
    <row r="133" spans="1:9">
      <c r="A133" s="26"/>
      <c r="B133" s="25" t="s">
        <v>8</v>
      </c>
      <c r="C133" s="34"/>
      <c r="D133" s="34"/>
      <c r="E133" s="13"/>
      <c r="F133" s="15"/>
      <c r="G133" s="83" t="s">
        <v>109</v>
      </c>
      <c r="H133" s="109"/>
      <c r="I133" s="110"/>
    </row>
    <row r="134" spans="1:9">
      <c r="A134" s="27"/>
      <c r="B134" s="28" t="s">
        <v>8</v>
      </c>
      <c r="C134" s="29"/>
      <c r="D134" s="29"/>
      <c r="E134" s="29"/>
      <c r="F134" s="58"/>
      <c r="G134" s="83"/>
      <c r="H134" s="109"/>
      <c r="I134" s="110"/>
    </row>
    <row r="135" spans="1:9">
      <c r="A135" s="5">
        <v>20</v>
      </c>
      <c r="B135" s="21" t="s">
        <v>5</v>
      </c>
      <c r="C135" s="10">
        <v>660450</v>
      </c>
      <c r="D135" s="10">
        <v>1261</v>
      </c>
      <c r="E135" s="10">
        <v>180</v>
      </c>
      <c r="F135" s="23" t="s">
        <v>21</v>
      </c>
      <c r="G135" s="83" t="s">
        <v>104</v>
      </c>
      <c r="H135" s="90"/>
      <c r="I135" s="106"/>
    </row>
    <row r="136" spans="1:9">
      <c r="A136" s="30"/>
      <c r="B136" s="31" t="s">
        <v>8</v>
      </c>
      <c r="C136" s="13"/>
      <c r="D136" s="13"/>
      <c r="E136" s="13"/>
      <c r="F136" s="33" t="s">
        <v>22</v>
      </c>
      <c r="G136" s="83" t="s">
        <v>105</v>
      </c>
      <c r="H136" s="109"/>
      <c r="I136" s="110"/>
    </row>
    <row r="137" spans="1:9">
      <c r="A137" s="26"/>
      <c r="B137" s="25" t="s">
        <v>8</v>
      </c>
      <c r="C137" s="13"/>
      <c r="D137" s="13"/>
      <c r="E137" s="13"/>
      <c r="F137" s="33" t="s">
        <v>64</v>
      </c>
      <c r="G137" s="83" t="s">
        <v>106</v>
      </c>
      <c r="H137" s="109"/>
      <c r="I137" s="110"/>
    </row>
    <row r="138" spans="1:9">
      <c r="A138" s="26"/>
      <c r="B138" s="25"/>
      <c r="C138" s="13"/>
      <c r="D138" s="13"/>
      <c r="E138" s="13"/>
      <c r="F138" s="33" t="s">
        <v>69</v>
      </c>
      <c r="G138" s="83" t="s">
        <v>107</v>
      </c>
      <c r="H138" s="109"/>
      <c r="I138" s="110"/>
    </row>
    <row r="139" spans="1:9">
      <c r="A139" s="26"/>
      <c r="B139" s="25" t="s">
        <v>8</v>
      </c>
      <c r="C139" s="13"/>
      <c r="D139" s="13"/>
      <c r="E139" s="13"/>
      <c r="F139" s="33" t="s">
        <v>23</v>
      </c>
      <c r="G139" s="83" t="s">
        <v>108</v>
      </c>
      <c r="H139" s="107"/>
      <c r="I139" s="108"/>
    </row>
    <row r="140" spans="1:9">
      <c r="A140" s="26"/>
      <c r="B140" s="25" t="s">
        <v>8</v>
      </c>
      <c r="C140" s="13"/>
      <c r="D140" s="13"/>
      <c r="E140" s="13"/>
      <c r="F140" s="33" t="s">
        <v>24</v>
      </c>
      <c r="G140" s="83" t="s">
        <v>109</v>
      </c>
      <c r="H140" s="109"/>
      <c r="I140" s="110"/>
    </row>
    <row r="141" spans="1:9">
      <c r="A141" s="26"/>
      <c r="B141" s="25" t="s">
        <v>8</v>
      </c>
      <c r="C141" s="13"/>
      <c r="D141" s="13"/>
      <c r="E141" s="13"/>
      <c r="F141" s="33" t="s">
        <v>27</v>
      </c>
      <c r="G141" s="84"/>
      <c r="H141" s="109"/>
      <c r="I141" s="110"/>
    </row>
    <row r="142" spans="1:9">
      <c r="A142" s="26"/>
      <c r="B142" s="25"/>
      <c r="C142" s="13"/>
      <c r="D142" s="29"/>
      <c r="E142" s="13"/>
      <c r="F142" s="33"/>
      <c r="G142" s="85"/>
      <c r="H142" s="109"/>
      <c r="I142" s="110"/>
    </row>
    <row r="143" spans="1:9">
      <c r="A143" s="5">
        <v>21</v>
      </c>
      <c r="B143" s="21" t="s">
        <v>5</v>
      </c>
      <c r="C143" s="32">
        <v>650451</v>
      </c>
      <c r="D143" s="32">
        <v>200</v>
      </c>
      <c r="E143" s="40">
        <v>300</v>
      </c>
      <c r="F143" s="23" t="s">
        <v>25</v>
      </c>
      <c r="G143" s="83" t="s">
        <v>104</v>
      </c>
      <c r="H143" s="90"/>
      <c r="I143" s="106"/>
    </row>
    <row r="144" spans="1:9">
      <c r="A144" s="43"/>
      <c r="B144" s="31"/>
      <c r="C144" s="32"/>
      <c r="D144" s="32"/>
      <c r="E144" s="40"/>
      <c r="F144" s="37" t="s">
        <v>47</v>
      </c>
      <c r="G144" s="83" t="s">
        <v>105</v>
      </c>
      <c r="H144" s="109"/>
      <c r="I144" s="110"/>
    </row>
    <row r="145" spans="1:9">
      <c r="A145" s="24"/>
      <c r="B145" s="25"/>
      <c r="C145" s="13"/>
      <c r="D145" s="13"/>
      <c r="E145" s="13"/>
      <c r="F145" s="15" t="s">
        <v>32</v>
      </c>
      <c r="G145" s="83" t="s">
        <v>106</v>
      </c>
      <c r="H145" s="109"/>
      <c r="I145" s="110"/>
    </row>
    <row r="146" spans="1:9">
      <c r="A146" s="24"/>
      <c r="B146" s="25"/>
      <c r="C146" s="34"/>
      <c r="D146" s="34"/>
      <c r="E146" s="13"/>
      <c r="F146" s="69" t="s">
        <v>31</v>
      </c>
      <c r="G146" s="83" t="s">
        <v>107</v>
      </c>
      <c r="H146" s="107"/>
      <c r="I146" s="108"/>
    </row>
    <row r="147" spans="1:9">
      <c r="A147" s="24"/>
      <c r="B147" s="25"/>
      <c r="C147" s="13"/>
      <c r="D147" s="13"/>
      <c r="E147" s="13"/>
      <c r="F147" s="36"/>
      <c r="G147" s="83" t="s">
        <v>108</v>
      </c>
      <c r="H147" s="109"/>
      <c r="I147" s="110"/>
    </row>
    <row r="148" spans="1:9">
      <c r="A148" s="24"/>
      <c r="B148" s="25"/>
      <c r="C148" s="13"/>
      <c r="D148" s="13"/>
      <c r="E148" s="13"/>
      <c r="F148" s="36"/>
      <c r="G148" s="83" t="s">
        <v>109</v>
      </c>
      <c r="H148" s="109"/>
      <c r="I148" s="110"/>
    </row>
    <row r="149" spans="1:9">
      <c r="A149" s="42"/>
      <c r="B149" s="25"/>
      <c r="C149" s="13"/>
      <c r="D149" s="13"/>
      <c r="E149" s="13"/>
      <c r="F149" s="15"/>
      <c r="G149" s="83"/>
      <c r="H149" s="109"/>
      <c r="I149" s="110"/>
    </row>
    <row r="150" spans="1:9">
      <c r="A150" s="12">
        <v>22</v>
      </c>
      <c r="B150" s="12" t="s">
        <v>5</v>
      </c>
      <c r="C150" s="12" t="s">
        <v>33</v>
      </c>
      <c r="D150" s="12">
        <v>336</v>
      </c>
      <c r="E150" s="51">
        <v>672</v>
      </c>
      <c r="F150" s="16" t="s">
        <v>67</v>
      </c>
      <c r="G150" s="83" t="s">
        <v>104</v>
      </c>
      <c r="H150" s="90"/>
      <c r="I150" s="106"/>
    </row>
    <row r="151" spans="1:9">
      <c r="A151" s="44"/>
      <c r="B151" s="37"/>
      <c r="C151" s="44"/>
      <c r="D151" s="44"/>
      <c r="E151" s="54" t="s">
        <v>94</v>
      </c>
      <c r="F151" s="37" t="s">
        <v>68</v>
      </c>
      <c r="G151" s="83" t="s">
        <v>105</v>
      </c>
      <c r="H151" s="109"/>
      <c r="I151" s="110"/>
    </row>
    <row r="152" spans="1:9">
      <c r="A152" s="36"/>
      <c r="B152" s="15"/>
      <c r="C152" s="36"/>
      <c r="D152" s="36"/>
      <c r="E152" s="50"/>
      <c r="F152" s="15"/>
      <c r="G152" s="83" t="s">
        <v>106</v>
      </c>
      <c r="H152" s="109"/>
      <c r="I152" s="110"/>
    </row>
    <row r="153" spans="1:9">
      <c r="A153" s="36"/>
      <c r="B153" s="15"/>
      <c r="C153" s="36"/>
      <c r="D153" s="36"/>
      <c r="E153" s="50"/>
      <c r="F153" s="15"/>
      <c r="G153" s="83" t="s">
        <v>107</v>
      </c>
      <c r="H153" s="107"/>
      <c r="I153" s="108"/>
    </row>
    <row r="154" spans="1:9">
      <c r="A154" s="36"/>
      <c r="B154" s="15"/>
      <c r="C154" s="36"/>
      <c r="D154" s="36"/>
      <c r="E154" s="50"/>
      <c r="F154" s="15"/>
      <c r="G154" s="83" t="s">
        <v>108</v>
      </c>
      <c r="H154" s="109"/>
      <c r="I154" s="110"/>
    </row>
    <row r="155" spans="1:9">
      <c r="A155" s="36"/>
      <c r="B155" s="15"/>
      <c r="C155" s="36"/>
      <c r="D155" s="36"/>
      <c r="E155" s="50"/>
      <c r="F155" s="15"/>
      <c r="G155" s="83" t="s">
        <v>109</v>
      </c>
      <c r="H155" s="109"/>
      <c r="I155" s="110"/>
    </row>
    <row r="156" spans="1:9">
      <c r="A156" s="36"/>
      <c r="B156" s="15"/>
      <c r="C156" s="36"/>
      <c r="D156" s="36"/>
      <c r="E156" s="50"/>
      <c r="F156" s="15"/>
      <c r="G156" s="83"/>
      <c r="H156" s="109"/>
      <c r="I156" s="110"/>
    </row>
    <row r="157" spans="1:9">
      <c r="A157" s="12">
        <v>23</v>
      </c>
      <c r="B157" s="12" t="s">
        <v>5</v>
      </c>
      <c r="C157" s="12">
        <v>670202</v>
      </c>
      <c r="D157" s="12">
        <v>112</v>
      </c>
      <c r="E157" s="51">
        <v>112</v>
      </c>
      <c r="F157" s="16" t="s">
        <v>37</v>
      </c>
      <c r="G157" s="83" t="s">
        <v>104</v>
      </c>
      <c r="H157" s="90"/>
      <c r="I157" s="106"/>
    </row>
    <row r="158" spans="1:9">
      <c r="A158" s="17"/>
      <c r="B158" s="18"/>
      <c r="C158" s="17"/>
      <c r="D158" s="17"/>
      <c r="E158" s="48"/>
      <c r="F158" s="15" t="s">
        <v>45</v>
      </c>
      <c r="G158" s="83" t="s">
        <v>105</v>
      </c>
      <c r="H158" s="109"/>
      <c r="I158" s="110"/>
    </row>
    <row r="159" spans="1:9">
      <c r="A159" s="17"/>
      <c r="B159" s="18"/>
      <c r="C159" s="17"/>
      <c r="D159" s="17"/>
      <c r="E159" s="48"/>
      <c r="F159" s="15"/>
      <c r="G159" s="83" t="s">
        <v>106</v>
      </c>
      <c r="H159" s="109"/>
      <c r="I159" s="110"/>
    </row>
    <row r="160" spans="1:9">
      <c r="A160" s="17"/>
      <c r="B160" s="18"/>
      <c r="C160" s="17"/>
      <c r="D160" s="17"/>
      <c r="E160" s="48"/>
      <c r="F160" s="68"/>
      <c r="G160" s="83" t="s">
        <v>107</v>
      </c>
      <c r="H160" s="113"/>
      <c r="I160" s="114"/>
    </row>
    <row r="161" spans="1:9">
      <c r="A161" s="17"/>
      <c r="B161" s="18"/>
      <c r="C161" s="17"/>
      <c r="D161" s="17"/>
      <c r="E161" s="48"/>
      <c r="F161" s="68"/>
      <c r="G161" s="83" t="s">
        <v>108</v>
      </c>
      <c r="H161" s="115"/>
      <c r="I161" s="116"/>
    </row>
    <row r="162" spans="1:9">
      <c r="A162" s="17"/>
      <c r="B162" s="18"/>
      <c r="C162" s="17"/>
      <c r="D162" s="17"/>
      <c r="E162" s="48"/>
      <c r="F162" s="15"/>
      <c r="G162" s="83" t="s">
        <v>109</v>
      </c>
      <c r="H162" s="109"/>
      <c r="I162" s="110"/>
    </row>
    <row r="163" spans="1:9">
      <c r="A163" s="19"/>
      <c r="B163" s="20"/>
      <c r="C163" s="19"/>
      <c r="D163" s="19"/>
      <c r="E163" s="49"/>
      <c r="F163" s="70"/>
      <c r="G163" s="83"/>
      <c r="H163" s="109"/>
      <c r="I163" s="110"/>
    </row>
    <row r="164" spans="1:9">
      <c r="A164" s="12">
        <v>24</v>
      </c>
      <c r="B164" s="12" t="s">
        <v>5</v>
      </c>
      <c r="C164" s="12">
        <v>670203</v>
      </c>
      <c r="D164" s="12">
        <v>112</v>
      </c>
      <c r="E164" s="51">
        <v>224</v>
      </c>
      <c r="F164" s="16" t="s">
        <v>44</v>
      </c>
      <c r="G164" s="83" t="s">
        <v>104</v>
      </c>
      <c r="H164" s="90"/>
      <c r="I164" s="106"/>
    </row>
    <row r="165" spans="1:9">
      <c r="A165" s="17"/>
      <c r="B165" s="18"/>
      <c r="C165" s="17"/>
      <c r="D165" s="17"/>
      <c r="E165" s="48"/>
      <c r="F165" s="15" t="s">
        <v>46</v>
      </c>
      <c r="G165" s="83" t="s">
        <v>105</v>
      </c>
      <c r="H165" s="109"/>
      <c r="I165" s="110"/>
    </row>
    <row r="166" spans="1:9">
      <c r="A166" s="17"/>
      <c r="B166" s="18"/>
      <c r="C166" s="17"/>
      <c r="D166" s="17"/>
      <c r="E166" s="48"/>
      <c r="F166" s="15"/>
      <c r="G166" s="83" t="s">
        <v>106</v>
      </c>
      <c r="H166" s="109"/>
      <c r="I166" s="110"/>
    </row>
    <row r="167" spans="1:9">
      <c r="A167" s="17"/>
      <c r="B167" s="18"/>
      <c r="C167" s="17"/>
      <c r="D167" s="17"/>
      <c r="E167" s="48"/>
      <c r="F167" s="68"/>
      <c r="G167" s="83" t="s">
        <v>107</v>
      </c>
      <c r="H167" s="109"/>
      <c r="I167" s="110"/>
    </row>
    <row r="168" spans="1:9">
      <c r="A168" s="17"/>
      <c r="B168" s="18"/>
      <c r="C168" s="17"/>
      <c r="D168" s="17"/>
      <c r="E168" s="48"/>
      <c r="F168" s="68"/>
      <c r="G168" s="83" t="s">
        <v>108</v>
      </c>
      <c r="H168" s="107"/>
      <c r="I168" s="108"/>
    </row>
    <row r="169" spans="1:9">
      <c r="A169" s="17"/>
      <c r="B169" s="18"/>
      <c r="C169" s="17"/>
      <c r="D169" s="17"/>
      <c r="E169" s="48"/>
      <c r="F169" s="15"/>
      <c r="G169" s="83" t="s">
        <v>109</v>
      </c>
      <c r="H169" s="109"/>
      <c r="I169" s="110"/>
    </row>
    <row r="170" spans="1:9">
      <c r="A170" s="19"/>
      <c r="B170" s="20"/>
      <c r="C170" s="19"/>
      <c r="D170" s="19"/>
      <c r="E170" s="49"/>
      <c r="F170" s="70"/>
      <c r="G170" s="83"/>
      <c r="H170" s="109"/>
      <c r="I170" s="110"/>
    </row>
    <row r="171" spans="1:9">
      <c r="A171" s="12">
        <v>25</v>
      </c>
      <c r="B171" s="12" t="s">
        <v>5</v>
      </c>
      <c r="C171" s="12">
        <v>640318</v>
      </c>
      <c r="D171" s="12"/>
      <c r="E171" s="51">
        <v>112</v>
      </c>
      <c r="F171" s="16" t="s">
        <v>39</v>
      </c>
      <c r="G171" s="83" t="s">
        <v>104</v>
      </c>
      <c r="H171" s="90"/>
      <c r="I171" s="106"/>
    </row>
    <row r="172" spans="1:9">
      <c r="A172" s="17"/>
      <c r="B172" s="18"/>
      <c r="C172" s="17"/>
      <c r="D172" s="17"/>
      <c r="E172" s="48"/>
      <c r="F172" s="15" t="s">
        <v>38</v>
      </c>
      <c r="G172" s="83" t="s">
        <v>105</v>
      </c>
      <c r="H172" s="109"/>
      <c r="I172" s="110"/>
    </row>
    <row r="173" spans="1:9">
      <c r="A173" s="17"/>
      <c r="B173" s="18"/>
      <c r="C173" s="17"/>
      <c r="D173" s="17"/>
      <c r="E173" s="48"/>
      <c r="F173" s="15"/>
      <c r="G173" s="83" t="s">
        <v>106</v>
      </c>
      <c r="H173" s="109"/>
      <c r="I173" s="110"/>
    </row>
    <row r="174" spans="1:9">
      <c r="A174" s="17"/>
      <c r="B174" s="18"/>
      <c r="C174" s="17"/>
      <c r="D174" s="17"/>
      <c r="E174" s="48"/>
      <c r="F174" s="15"/>
      <c r="G174" s="83" t="s">
        <v>107</v>
      </c>
      <c r="H174" s="109"/>
      <c r="I174" s="110"/>
    </row>
    <row r="175" spans="1:9">
      <c r="A175" s="17"/>
      <c r="B175" s="18"/>
      <c r="C175" s="17"/>
      <c r="D175" s="17"/>
      <c r="E175" s="48"/>
      <c r="F175" s="15"/>
      <c r="G175" s="83" t="s">
        <v>108</v>
      </c>
      <c r="H175" s="107"/>
      <c r="I175" s="108"/>
    </row>
    <row r="176" spans="1:9">
      <c r="A176" s="17"/>
      <c r="B176" s="18"/>
      <c r="C176" s="17"/>
      <c r="D176" s="17"/>
      <c r="E176" s="48"/>
      <c r="F176" s="15"/>
      <c r="G176" s="83" t="s">
        <v>109</v>
      </c>
      <c r="H176" s="109"/>
      <c r="I176" s="110"/>
    </row>
    <row r="177" spans="1:9">
      <c r="A177" s="19"/>
      <c r="B177" s="20"/>
      <c r="C177" s="19"/>
      <c r="D177" s="19"/>
      <c r="E177" s="61"/>
      <c r="F177" s="70"/>
      <c r="G177" s="83"/>
      <c r="H177" s="109"/>
      <c r="I177" s="110"/>
    </row>
    <row r="178" spans="1:9">
      <c r="A178" s="12">
        <v>26</v>
      </c>
      <c r="B178" s="16" t="s">
        <v>5</v>
      </c>
      <c r="C178" s="12">
        <v>670192</v>
      </c>
      <c r="D178" s="12"/>
      <c r="E178" s="62">
        <v>108</v>
      </c>
      <c r="F178" s="16" t="s">
        <v>48</v>
      </c>
      <c r="G178" s="83" t="s">
        <v>104</v>
      </c>
      <c r="H178" s="90"/>
      <c r="I178" s="106"/>
    </row>
    <row r="179" spans="1:9">
      <c r="A179" s="17"/>
      <c r="B179" s="18"/>
      <c r="C179" s="17"/>
      <c r="D179" s="17"/>
      <c r="E179" s="63"/>
      <c r="F179" s="15" t="s">
        <v>51</v>
      </c>
      <c r="G179" s="83" t="s">
        <v>105</v>
      </c>
      <c r="H179" s="109"/>
      <c r="I179" s="110"/>
    </row>
    <row r="180" spans="1:9">
      <c r="A180" s="17"/>
      <c r="B180" s="18"/>
      <c r="C180" s="17"/>
      <c r="D180" s="17"/>
      <c r="E180" s="63"/>
      <c r="F180" s="15"/>
      <c r="G180" s="83" t="s">
        <v>106</v>
      </c>
      <c r="H180" s="109"/>
      <c r="I180" s="110"/>
    </row>
    <row r="181" spans="1:9">
      <c r="A181" s="17"/>
      <c r="B181" s="18"/>
      <c r="C181" s="17"/>
      <c r="D181" s="17"/>
      <c r="E181" s="63"/>
      <c r="F181" s="36"/>
      <c r="G181" s="83" t="s">
        <v>107</v>
      </c>
      <c r="H181" s="109"/>
      <c r="I181" s="110"/>
    </row>
    <row r="182" spans="1:9">
      <c r="A182" s="17"/>
      <c r="B182" s="18"/>
      <c r="C182" s="17"/>
      <c r="D182" s="17"/>
      <c r="E182" s="63"/>
      <c r="F182" s="36"/>
      <c r="G182" s="83" t="s">
        <v>108</v>
      </c>
      <c r="H182" s="107"/>
      <c r="I182" s="108"/>
    </row>
    <row r="183" spans="1:9">
      <c r="A183" s="17"/>
      <c r="B183" s="18"/>
      <c r="C183" s="17"/>
      <c r="D183" s="17"/>
      <c r="E183" s="63"/>
      <c r="F183" s="36"/>
      <c r="G183" s="83" t="s">
        <v>109</v>
      </c>
      <c r="H183" s="109"/>
      <c r="I183" s="110"/>
    </row>
    <row r="184" spans="1:9">
      <c r="A184" s="19"/>
      <c r="B184" s="20"/>
      <c r="C184" s="19"/>
      <c r="D184" s="19"/>
      <c r="E184" s="61"/>
      <c r="F184" s="57"/>
      <c r="G184" s="83"/>
      <c r="H184" s="109"/>
      <c r="I184" s="110"/>
    </row>
    <row r="185" spans="1:9">
      <c r="A185" s="12">
        <v>27</v>
      </c>
      <c r="B185" s="16" t="s">
        <v>5</v>
      </c>
      <c r="C185" s="12">
        <v>670190</v>
      </c>
      <c r="D185" s="12"/>
      <c r="E185" s="62">
        <v>108</v>
      </c>
      <c r="F185" s="67" t="s">
        <v>49</v>
      </c>
      <c r="G185" s="83" t="s">
        <v>104</v>
      </c>
      <c r="H185" s="90"/>
      <c r="I185" s="106"/>
    </row>
    <row r="186" spans="1:9">
      <c r="A186" s="17"/>
      <c r="B186" s="18"/>
      <c r="C186" s="17"/>
      <c r="D186" s="17"/>
      <c r="E186" s="63"/>
      <c r="F186" s="15" t="s">
        <v>50</v>
      </c>
      <c r="G186" s="83" t="s">
        <v>105</v>
      </c>
      <c r="H186" s="109"/>
      <c r="I186" s="110"/>
    </row>
    <row r="187" spans="1:9">
      <c r="A187" s="17"/>
      <c r="B187" s="18"/>
      <c r="C187" s="17"/>
      <c r="D187" s="17"/>
      <c r="E187" s="63"/>
      <c r="F187" s="15"/>
      <c r="G187" s="83" t="s">
        <v>106</v>
      </c>
      <c r="H187" s="109"/>
      <c r="I187" s="110"/>
    </row>
    <row r="188" spans="1:9">
      <c r="A188" s="17"/>
      <c r="B188" s="18"/>
      <c r="C188" s="17"/>
      <c r="D188" s="17"/>
      <c r="E188" s="48"/>
      <c r="F188" s="36"/>
      <c r="G188" s="83" t="s">
        <v>107</v>
      </c>
      <c r="H188" s="109"/>
      <c r="I188" s="110"/>
    </row>
    <row r="189" spans="1:9">
      <c r="A189" s="17"/>
      <c r="B189" s="18"/>
      <c r="C189" s="17"/>
      <c r="D189" s="17"/>
      <c r="E189" s="48"/>
      <c r="F189" s="36"/>
      <c r="G189" s="83" t="s">
        <v>108</v>
      </c>
      <c r="H189" s="107"/>
      <c r="I189" s="108"/>
    </row>
    <row r="190" spans="1:9">
      <c r="A190" s="17"/>
      <c r="B190" s="18"/>
      <c r="C190" s="17"/>
      <c r="D190" s="17"/>
      <c r="E190" s="48"/>
      <c r="F190" s="36"/>
      <c r="G190" s="83" t="s">
        <v>109</v>
      </c>
      <c r="H190" s="109"/>
      <c r="I190" s="110"/>
    </row>
    <row r="191" spans="1:9">
      <c r="A191" s="19"/>
      <c r="B191" s="20"/>
      <c r="C191" s="19"/>
      <c r="D191" s="19"/>
      <c r="E191" s="49"/>
      <c r="F191" s="57"/>
      <c r="G191" s="83"/>
      <c r="H191" s="109"/>
      <c r="I191" s="110"/>
    </row>
    <row r="192" spans="1:9">
      <c r="A192" s="12">
        <v>28</v>
      </c>
      <c r="B192" s="16" t="s">
        <v>5</v>
      </c>
      <c r="C192" s="12">
        <v>670214</v>
      </c>
      <c r="D192" s="12">
        <v>96</v>
      </c>
      <c r="E192" s="51">
        <v>96</v>
      </c>
      <c r="F192" s="67" t="s">
        <v>56</v>
      </c>
      <c r="G192" s="83" t="s">
        <v>104</v>
      </c>
      <c r="H192" s="90"/>
      <c r="I192" s="106"/>
    </row>
    <row r="193" spans="1:9">
      <c r="A193" s="17"/>
      <c r="B193" s="18"/>
      <c r="C193" s="17"/>
      <c r="D193" s="17"/>
      <c r="E193" s="48"/>
      <c r="F193" s="15" t="s">
        <v>57</v>
      </c>
      <c r="G193" s="83" t="s">
        <v>105</v>
      </c>
      <c r="H193" s="109"/>
      <c r="I193" s="110"/>
    </row>
    <row r="194" spans="1:9">
      <c r="A194" s="17"/>
      <c r="B194" s="18"/>
      <c r="C194" s="17"/>
      <c r="D194" s="17"/>
      <c r="E194" s="48"/>
      <c r="F194" s="15" t="s">
        <v>79</v>
      </c>
      <c r="G194" s="83" t="s">
        <v>106</v>
      </c>
      <c r="H194" s="109"/>
      <c r="I194" s="110"/>
    </row>
    <row r="195" spans="1:9">
      <c r="A195" s="17"/>
      <c r="B195" s="18"/>
      <c r="C195" s="17"/>
      <c r="D195" s="17"/>
      <c r="E195" s="48"/>
      <c r="F195" s="69" t="s">
        <v>58</v>
      </c>
      <c r="G195" s="83" t="s">
        <v>107</v>
      </c>
      <c r="H195" s="109"/>
      <c r="I195" s="110"/>
    </row>
    <row r="196" spans="1:9">
      <c r="A196" s="17"/>
      <c r="B196" s="18"/>
      <c r="C196" s="17"/>
      <c r="D196" s="17"/>
      <c r="E196" s="48"/>
      <c r="F196" s="69"/>
      <c r="G196" s="83" t="s">
        <v>108</v>
      </c>
      <c r="H196" s="107"/>
      <c r="I196" s="108"/>
    </row>
    <row r="197" spans="1:9">
      <c r="A197" s="17"/>
      <c r="B197" s="18"/>
      <c r="C197" s="17"/>
      <c r="D197" s="17"/>
      <c r="E197" s="48"/>
      <c r="F197" s="36"/>
      <c r="G197" s="83" t="s">
        <v>109</v>
      </c>
      <c r="H197" s="109"/>
      <c r="I197" s="110"/>
    </row>
    <row r="198" spans="1:9">
      <c r="A198" s="19"/>
      <c r="B198" s="20"/>
      <c r="C198" s="19"/>
      <c r="D198" s="19"/>
      <c r="E198" s="49"/>
      <c r="F198" s="57"/>
      <c r="G198" s="83"/>
      <c r="H198" s="109"/>
      <c r="I198" s="110"/>
    </row>
    <row r="199" spans="1:9">
      <c r="A199" s="12">
        <v>29</v>
      </c>
      <c r="B199" s="16" t="s">
        <v>5</v>
      </c>
      <c r="C199" s="12">
        <v>630023</v>
      </c>
      <c r="D199" s="12">
        <v>150</v>
      </c>
      <c r="E199" s="51">
        <v>50</v>
      </c>
      <c r="F199" s="67" t="s">
        <v>74</v>
      </c>
      <c r="G199" s="83" t="s">
        <v>104</v>
      </c>
      <c r="H199" s="90"/>
      <c r="I199" s="106"/>
    </row>
    <row r="200" spans="1:9">
      <c r="A200" s="17"/>
      <c r="B200" s="18"/>
      <c r="C200" s="17"/>
      <c r="D200" s="17"/>
      <c r="E200" s="52"/>
      <c r="F200" s="68" t="s">
        <v>75</v>
      </c>
      <c r="G200" s="83" t="s">
        <v>105</v>
      </c>
      <c r="H200" s="109"/>
      <c r="I200" s="110"/>
    </row>
    <row r="201" spans="1:9">
      <c r="A201" s="17"/>
      <c r="B201" s="18"/>
      <c r="C201" s="17"/>
      <c r="D201" s="17"/>
      <c r="E201" s="52"/>
      <c r="F201" s="68"/>
      <c r="G201" s="83" t="s">
        <v>106</v>
      </c>
      <c r="H201" s="109"/>
      <c r="I201" s="110"/>
    </row>
    <row r="202" spans="1:9">
      <c r="A202" s="17"/>
      <c r="B202" s="18"/>
      <c r="C202" s="17"/>
      <c r="D202" s="17"/>
      <c r="E202" s="52"/>
      <c r="F202" s="69"/>
      <c r="G202" s="83" t="s">
        <v>107</v>
      </c>
      <c r="H202" s="109"/>
      <c r="I202" s="110"/>
    </row>
    <row r="203" spans="1:9">
      <c r="A203" s="17"/>
      <c r="B203" s="18"/>
      <c r="C203" s="17"/>
      <c r="D203" s="17"/>
      <c r="E203" s="52"/>
      <c r="F203" s="69"/>
      <c r="G203" s="83" t="s">
        <v>108</v>
      </c>
      <c r="H203" s="107"/>
      <c r="I203" s="108"/>
    </row>
    <row r="204" spans="1:9">
      <c r="A204" s="17"/>
      <c r="B204" s="18"/>
      <c r="C204" s="17"/>
      <c r="D204" s="17"/>
      <c r="E204" s="48"/>
      <c r="F204" s="36"/>
      <c r="G204" s="83" t="s">
        <v>109</v>
      </c>
      <c r="H204" s="109"/>
      <c r="I204" s="110"/>
    </row>
    <row r="205" spans="1:9">
      <c r="A205" s="19"/>
      <c r="B205" s="20"/>
      <c r="C205" s="19"/>
      <c r="D205" s="19"/>
      <c r="E205" s="49"/>
      <c r="F205" s="57"/>
      <c r="G205" s="83"/>
      <c r="H205" s="109"/>
      <c r="I205" s="110"/>
    </row>
    <row r="206" spans="1:9">
      <c r="H206" s="112"/>
      <c r="I206" s="112"/>
    </row>
    <row r="207" spans="1:9">
      <c r="H207" s="112"/>
      <c r="I207" s="112"/>
    </row>
    <row r="208" spans="1:9">
      <c r="H208" s="112"/>
      <c r="I208" s="112"/>
    </row>
    <row r="209" spans="8:9">
      <c r="H209" s="112"/>
      <c r="I209" s="112"/>
    </row>
    <row r="210" spans="8:9">
      <c r="H210" s="111"/>
      <c r="I210" s="111"/>
    </row>
  </sheetData>
  <sheetProtection algorithmName="SHA-512" hashValue="iZVxx/IP5oZ8mL6n9ytUABkQTDT0NNsyLTcZX9McqAWBMoseWbZ5ty8AyCp6J2fxureiWkQh1PNFVOFnOrDNwA==" saltValue="fgowbhgmIs7GK2DyJKI1/Q==" spinCount="100000" sheet="1"/>
  <mergeCells count="179">
    <mergeCell ref="H162:I162"/>
    <mergeCell ref="H169:I169"/>
    <mergeCell ref="H176:I176"/>
    <mergeCell ref="H122:I122"/>
    <mergeCell ref="H123:I123"/>
    <mergeCell ref="H124:I124"/>
    <mergeCell ref="H125:I125"/>
    <mergeCell ref="H115:I115"/>
    <mergeCell ref="H120:I120"/>
    <mergeCell ref="H116:I116"/>
    <mergeCell ref="H119:I119"/>
    <mergeCell ref="H117:I117"/>
    <mergeCell ref="H118:I118"/>
    <mergeCell ref="H138:I138"/>
    <mergeCell ref="H141:I141"/>
    <mergeCell ref="H142:I142"/>
    <mergeCell ref="H134:I134"/>
    <mergeCell ref="H136:I136"/>
    <mergeCell ref="H53:I53"/>
    <mergeCell ref="H52:I52"/>
    <mergeCell ref="H61:I61"/>
    <mergeCell ref="H68:I68"/>
    <mergeCell ref="H75:I75"/>
    <mergeCell ref="H82:I82"/>
    <mergeCell ref="H89:I89"/>
    <mergeCell ref="H97:I97"/>
    <mergeCell ref="H95:I95"/>
    <mergeCell ref="H96:I96"/>
    <mergeCell ref="H62:I62"/>
    <mergeCell ref="H63:I63"/>
    <mergeCell ref="H64:I64"/>
    <mergeCell ref="H54:I54"/>
    <mergeCell ref="H55:I55"/>
    <mergeCell ref="H56:I56"/>
    <mergeCell ref="H57:I57"/>
    <mergeCell ref="H59:I59"/>
    <mergeCell ref="H60:I60"/>
    <mergeCell ref="H73:I73"/>
    <mergeCell ref="H76:I76"/>
    <mergeCell ref="H77:I77"/>
    <mergeCell ref="H74:I74"/>
    <mergeCell ref="H81:I81"/>
    <mergeCell ref="H12:I12"/>
    <mergeCell ref="H13:I13"/>
    <mergeCell ref="H14:I14"/>
    <mergeCell ref="H15:I15"/>
    <mergeCell ref="H6:I6"/>
    <mergeCell ref="H7:I7"/>
    <mergeCell ref="H8:I8"/>
    <mergeCell ref="H11:I11"/>
    <mergeCell ref="A1:F1"/>
    <mergeCell ref="G1:I1"/>
    <mergeCell ref="H4:I4"/>
    <mergeCell ref="H5:I5"/>
    <mergeCell ref="H9:I9"/>
    <mergeCell ref="H29:I29"/>
    <mergeCell ref="H32:I32"/>
    <mergeCell ref="H33:I33"/>
    <mergeCell ref="H34:I34"/>
    <mergeCell ref="H25:I25"/>
    <mergeCell ref="H26:I26"/>
    <mergeCell ref="H27:I27"/>
    <mergeCell ref="H28:I28"/>
    <mergeCell ref="H18:I18"/>
    <mergeCell ref="H19:I19"/>
    <mergeCell ref="H20:I20"/>
    <mergeCell ref="H21:I21"/>
    <mergeCell ref="H22:I22"/>
    <mergeCell ref="H24:I24"/>
    <mergeCell ref="H31:I31"/>
    <mergeCell ref="H47:I47"/>
    <mergeCell ref="H48:I48"/>
    <mergeCell ref="H49:I49"/>
    <mergeCell ref="H41:I41"/>
    <mergeCell ref="H42:I42"/>
    <mergeCell ref="H43:I43"/>
    <mergeCell ref="H46:I46"/>
    <mergeCell ref="H35:I35"/>
    <mergeCell ref="H36:I36"/>
    <mergeCell ref="H39:I39"/>
    <mergeCell ref="H40:I40"/>
    <mergeCell ref="H38:I38"/>
    <mergeCell ref="H45:I45"/>
    <mergeCell ref="H66:I66"/>
    <mergeCell ref="H69:I69"/>
    <mergeCell ref="H70:I70"/>
    <mergeCell ref="H71:I71"/>
    <mergeCell ref="H67:I67"/>
    <mergeCell ref="H84:I84"/>
    <mergeCell ref="H87:I87"/>
    <mergeCell ref="H94:I94"/>
    <mergeCell ref="H78:I78"/>
    <mergeCell ref="H80:I80"/>
    <mergeCell ref="H83:I83"/>
    <mergeCell ref="H90:I90"/>
    <mergeCell ref="H91:I91"/>
    <mergeCell ref="H92:I92"/>
    <mergeCell ref="H108:I108"/>
    <mergeCell ref="H109:I109"/>
    <mergeCell ref="H112:I112"/>
    <mergeCell ref="H110:I110"/>
    <mergeCell ref="H102:I102"/>
    <mergeCell ref="H105:I105"/>
    <mergeCell ref="H106:I106"/>
    <mergeCell ref="H103:I103"/>
    <mergeCell ref="H104:I104"/>
    <mergeCell ref="H111:I111"/>
    <mergeCell ref="H149:I149"/>
    <mergeCell ref="H132:I132"/>
    <mergeCell ref="H139:I139"/>
    <mergeCell ref="H146:I146"/>
    <mergeCell ref="H153:I153"/>
    <mergeCell ref="H159:I159"/>
    <mergeCell ref="H98:I98"/>
    <mergeCell ref="H99:I99"/>
    <mergeCell ref="H101:I101"/>
    <mergeCell ref="H113:I113"/>
    <mergeCell ref="H126:I126"/>
    <mergeCell ref="H133:I133"/>
    <mergeCell ref="H140:I140"/>
    <mergeCell ref="H147:I147"/>
    <mergeCell ref="H154:I154"/>
    <mergeCell ref="H205:I205"/>
    <mergeCell ref="H206:I206"/>
    <mergeCell ref="H207:I207"/>
    <mergeCell ref="H166:I166"/>
    <mergeCell ref="H167:I167"/>
    <mergeCell ref="H183:I183"/>
    <mergeCell ref="H190:I190"/>
    <mergeCell ref="H197:I197"/>
    <mergeCell ref="H204:I204"/>
    <mergeCell ref="H210:I210"/>
    <mergeCell ref="H168:I168"/>
    <mergeCell ref="H175:I175"/>
    <mergeCell ref="H182:I182"/>
    <mergeCell ref="H189:I189"/>
    <mergeCell ref="H196:I196"/>
    <mergeCell ref="H186:I186"/>
    <mergeCell ref="H187:I187"/>
    <mergeCell ref="H188:I188"/>
    <mergeCell ref="H191:I191"/>
    <mergeCell ref="H180:I180"/>
    <mergeCell ref="H181:I181"/>
    <mergeCell ref="H184:I184"/>
    <mergeCell ref="H174:I174"/>
    <mergeCell ref="H177:I177"/>
    <mergeCell ref="H179:I179"/>
    <mergeCell ref="H208:I208"/>
    <mergeCell ref="H198:I198"/>
    <mergeCell ref="H200:I200"/>
    <mergeCell ref="H201:I201"/>
    <mergeCell ref="H202:I202"/>
    <mergeCell ref="H209:I209"/>
    <mergeCell ref="H193:I193"/>
    <mergeCell ref="H194:I194"/>
    <mergeCell ref="H16:I16"/>
    <mergeCell ref="H50:I50"/>
    <mergeCell ref="H88:I88"/>
    <mergeCell ref="H170:I170"/>
    <mergeCell ref="H172:I172"/>
    <mergeCell ref="H203:I203"/>
    <mergeCell ref="H173:I173"/>
    <mergeCell ref="H163:I163"/>
    <mergeCell ref="H165:I165"/>
    <mergeCell ref="H195:I195"/>
    <mergeCell ref="H137:I137"/>
    <mergeCell ref="H127:I127"/>
    <mergeCell ref="H129:I129"/>
    <mergeCell ref="H130:I130"/>
    <mergeCell ref="H131:I131"/>
    <mergeCell ref="H156:I156"/>
    <mergeCell ref="H158:I158"/>
    <mergeCell ref="H160:I161"/>
    <mergeCell ref="H151:I151"/>
    <mergeCell ref="H152:I152"/>
    <mergeCell ref="H155:I155"/>
    <mergeCell ref="H144:I144"/>
    <mergeCell ref="H145:I145"/>
    <mergeCell ref="H148:I148"/>
  </mergeCells>
  <printOptions horizontalCentered="1" gridLines="1"/>
  <pageMargins left="0.34901902887139102" right="0.34901902887139102" top="1.1176215277777777" bottom="0.596078302712161" header="0.49803915100000001" footer="0.49803915135608101"/>
  <pageSetup paperSize="3" fitToHeight="0" orientation="landscape" r:id="rId1"/>
  <headerFooter>
    <oddHeader>&amp;L&amp;"Arial,Bold"ANCHORAGE SCHOOL DISTRICT
ITB 2025-514 Frozen Food Products - 4th Quarter&amp;C&amp;"Arial,Bold"SPECIFICATION/BID FORM
DUE DATE: January 22, 2025 TIME: 1:00 P.M.&amp;R&amp;"Arial,Bold"ATTACHMENT D</oddHeader>
    <oddFooter>&amp;C&amp;"Arial,Regular"&amp;9Page &amp;P of &amp;N&amp;RVendor___________________________________</oddFooter>
  </headerFooter>
  <rowBreaks count="5" manualBreakCount="5">
    <brk id="36" max="8" man="1"/>
    <brk id="71" max="8" man="1"/>
    <brk id="113" max="8" man="1"/>
    <brk id="156" max="8" man="1"/>
    <brk id="19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BCC15E-EBD0-4EAE-964E-91A29D0DBA87}">
  <ds:schemaRefs>
    <ds:schemaRef ds:uri="http://www.w3.org/XML/1998/namespace"/>
    <ds:schemaRef ds:uri="http://schemas.microsoft.com/office/2006/metadata/properties"/>
    <ds:schemaRef ds:uri="http://purl.org/dc/dcmitype/"/>
    <ds:schemaRef ds:uri="http://purl.org/dc/elements/1.1/"/>
    <ds:schemaRef ds:uri="http://schemas.microsoft.com/sharepoint/v3"/>
    <ds:schemaRef ds:uri="ebc7b460-634c-4113-9c91-af6863f6dbad"/>
    <ds:schemaRef ds:uri="e6d358dc-4da2-4917-bfe1-ad05d1651b81"/>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8472370-FF0D-48C5-8010-450ED0914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6DC9AE-4FE1-4E27-8F8E-ED5B37189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FROZEN Tab</vt:lpstr>
      <vt:lpstr>'FROZEN Tab'!Print_Area</vt:lpstr>
      <vt:lpstr>'FROZEN Tab'!Print_Titles</vt:lpstr>
    </vt:vector>
  </TitlesOfParts>
  <Company>Anchorage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lobato_lillian</dc:creator>
  <cp:lastModifiedBy>driskell_beth</cp:lastModifiedBy>
  <cp:lastPrinted>2025-01-02T23:32:39Z</cp:lastPrinted>
  <dcterms:created xsi:type="dcterms:W3CDTF">2017-07-14T18:23:55Z</dcterms:created>
  <dcterms:modified xsi:type="dcterms:W3CDTF">2025-01-02T23:45:30Z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