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asdk12ak.sharepoint.com/sites/PurchasingDrive/Shared Documents/SOLIC/2024/ITB/ITB_2024-509 FROZEN FOOD 4TH QTR/VETTING/"/>
    </mc:Choice>
  </mc:AlternateContent>
  <xr:revisionPtr revIDLastSave="406" documentId="8_{2D518D62-9D14-4D87-8CCD-A78B3AB7BBA9}" xr6:coauthVersionLast="47" xr6:coauthVersionMax="47" xr10:uidLastSave="{2D5B63AA-5A6C-4F46-8DA8-1B741D898DFB}"/>
  <bookViews>
    <workbookView xWindow="-120" yWindow="-120" windowWidth="29040" windowHeight="15840" xr2:uid="{00000000-000D-0000-FFFF-FFFF00000000}"/>
  </bookViews>
  <sheets>
    <sheet name="FROZEN Tab" sheetId="1" r:id="rId1"/>
  </sheets>
  <definedNames>
    <definedName name="_xlnm.Print_Area" localSheetId="0">'FROZEN Tab'!$A$1:$I$186</definedName>
    <definedName name="_xlnm.Print_Titles" localSheetId="0">'FROZEN Tab'!$2:$2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7" i="1" l="1"/>
  <c r="E75" i="1"/>
  <c r="E68" i="1"/>
  <c r="E39" i="1"/>
  <c r="E25" i="1"/>
  <c r="E18" i="1"/>
  <c r="E3" i="1"/>
  <c r="D124" i="1" l="1"/>
  <c r="D117" i="1"/>
  <c r="D11" i="1"/>
  <c r="D110" i="1"/>
  <c r="D39" i="1"/>
  <c r="D166" i="1"/>
</calcChain>
</file>

<file path=xl/sharedStrings.xml><?xml version="1.0" encoding="utf-8"?>
<sst xmlns="http://schemas.openxmlformats.org/spreadsheetml/2006/main" count="324" uniqueCount="112">
  <si>
    <t>All products must be free of peanut/tree-nuts.  Peanut/tree-nut by products will be rejected.  Beef Products MUST NOT contain Lean Finely Textured Beef (LFTB).  Items must not contain MSG.  All products must meet USDA Sodium Guidelines for Target 1 for School Breakfast and National School Lunch Program.  All grains must be considered whole grain or whole grain rich per USDA guidelines including breading on products (i.e. chicken nuggets, corndogs).  All items must be Trans-fat free except for naturally occuring Trans-fat.  NO SUBSTITUTIONS UNLESS NOTED IN PRODUCT DESCRIPTION.</t>
  </si>
  <si>
    <t>Item No.</t>
  </si>
  <si>
    <t xml:space="preserve">Unit </t>
  </si>
  <si>
    <t>Stock Number</t>
  </si>
  <si>
    <t>Description</t>
  </si>
  <si>
    <t>CS</t>
  </si>
  <si>
    <t>BAR, BREAKFAST BY BENEFIT</t>
  </si>
  <si>
    <t>Precooked, Individually wrapped</t>
  </si>
  <si>
    <t xml:space="preserve">Must not contain cinnamon </t>
  </si>
  <si>
    <t/>
  </si>
  <si>
    <t>BEEF PATTY</t>
  </si>
  <si>
    <t>Fully cooked</t>
  </si>
  <si>
    <t>Beef Products must not contain Lean Finely Textured Beef (LFTB).</t>
  </si>
  <si>
    <t>U.S. Grade A</t>
  </si>
  <si>
    <t>Formed, convection, conventional oven ready</t>
  </si>
  <si>
    <t>Shelf Life: 540 days</t>
  </si>
  <si>
    <t>Grade A Fancy</t>
  </si>
  <si>
    <t>Inn Foods #20749,        5 Star FSA #41493-48675, 20#</t>
  </si>
  <si>
    <t>Shelf Life: 18 months</t>
  </si>
  <si>
    <t>Inn Foods #20723</t>
  </si>
  <si>
    <t>Bybee Foods 5# bags  #959204</t>
  </si>
  <si>
    <t xml:space="preserve">EGGS, WHOLE FROZEN, TABLE SERVICE </t>
  </si>
  <si>
    <t>Williamette BR 110</t>
  </si>
  <si>
    <t>Must meet USDA Target 1 Sodium Guidelines for School Breakfast Program &amp; The National School Lunch Program</t>
  </si>
  <si>
    <t>Norpac Foods #15258, 20#</t>
  </si>
  <si>
    <t>Approved Product:  Michaels #65123, 6/5#</t>
  </si>
  <si>
    <t>Approved products:</t>
  </si>
  <si>
    <t>One Serving must provides 2 oz equivalent meat/meat alternate</t>
  </si>
  <si>
    <t>Approved Product:</t>
  </si>
  <si>
    <t>One serving must provide 2.0 oz equivalent meat/meat alternative</t>
  </si>
  <si>
    <t>Shelf life 182 days</t>
  </si>
  <si>
    <t>640110 - NOI</t>
  </si>
  <si>
    <t>640124 / 650404 - noi</t>
  </si>
  <si>
    <t>Approved Product:  J &amp; J Snack Foods Corp Cocoa Chip #40406, 48 CT, 140/pallet</t>
  </si>
  <si>
    <t>Los Cabos #67576, 5.2OZ, Bulk packed, pallet 66CT</t>
  </si>
  <si>
    <t>Shelf Life 548 days</t>
  </si>
  <si>
    <t>Approved Product: Tasty Brands, #00837WG, 6/5#, 56/Pallet</t>
  </si>
  <si>
    <t>Approved Product: Simplot, Seasoned Crisp, Savory Fries, # 10071179036715, 6/5#, pallet 72</t>
  </si>
  <si>
    <t>Simplot, Savory Reduced Sodium Strait CuT Fries, #10071179-036715, 6/5#</t>
  </si>
  <si>
    <t>Approved Product:  JTM #CP5670 Beef Patty.  Pack size: 195/2.45oz patties/cs, 24/pallet</t>
  </si>
  <si>
    <t>Approved Product: Super Bakery, #7012, 60 / 3.2OZ, 80/pallet</t>
  </si>
  <si>
    <t>Approved Product: Smucker's #5150089978, 60/2.1 oz</t>
  </si>
  <si>
    <t>Approved Product: JTM, #5049CE, 6/5#, 32/pallet</t>
  </si>
  <si>
    <t>Approved Product: Wild Mike's, #11003, 240/1oz, Bulk package, 112/pallet</t>
  </si>
  <si>
    <t>Approved Product: Wild Mike's, #11008, 240/1oz, IW, 112/pallet</t>
  </si>
  <si>
    <t>Approved Product, Tasty Brands Anytimer #10101, 48/4.58 oz, 54/pallet</t>
  </si>
  <si>
    <t>Approved Product, Tasty Brands Anytimer #10102, 48/4.58 oz, 54/pallet</t>
  </si>
  <si>
    <t>Approved Product: Tasty Brand, #34007, 6/5lbs (106/4.5oz servings/case), 56/Pallet</t>
  </si>
  <si>
    <t>Tyson, #10346960928, 30#(119/5.4oz servings/case), 40/Pallet</t>
  </si>
  <si>
    <t>Must qualify as 2M, Less than 300mg Sodium</t>
  </si>
  <si>
    <t>Approved Product: Simplot, #10071179027058, 6/2.5lbs (90 1/2cup servings/case), 108/Pallet</t>
  </si>
  <si>
    <t>Approved Product: Bake Crafters, #1673, 72/2.4oz, 72/Pallet</t>
  </si>
  <si>
    <t>Must qualify as 2G, less than 300mg Sodium</t>
  </si>
  <si>
    <t xml:space="preserve">Kellogg's, 038000925627, 72/3.03oz, </t>
  </si>
  <si>
    <t>On Order</t>
  </si>
  <si>
    <t>Approved Product: Bake Crafters, #1589, 45/2.8oz, 96/pallet</t>
  </si>
  <si>
    <t>Approved Product: Simplot #004189, 56/pallet (this is the product we are using and want for the SY)</t>
  </si>
  <si>
    <t>Approved Products: Simplot #187158, 20#, 90/pallet</t>
  </si>
  <si>
    <t>CHICKEN, WG MESQUITE GLAZED DRUMSTICK</t>
  </si>
  <si>
    <t>Tyson, #10264360928, 30# (80-120 CT), 40/pallet</t>
  </si>
  <si>
    <t>Approved product: Gold Kist # 1230, 30#, 56/pallet</t>
  </si>
  <si>
    <t>Simplot # 10071179034339, 20#, 120/pallet</t>
  </si>
  <si>
    <t xml:space="preserve">650165 / 630025 </t>
  </si>
  <si>
    <t>ROAST BEEF, SLICED</t>
  </si>
  <si>
    <t>BREAKFAST BAGEL, WG, MOZZ/EGGS</t>
  </si>
  <si>
    <t>Tyson, #10000097726, 30#, 21/Pallet</t>
  </si>
  <si>
    <t>Burke, #58587, 2/5#</t>
  </si>
  <si>
    <t>Approved Products:  Simplot #953661, 1/20#, 90/pallet</t>
  </si>
  <si>
    <t xml:space="preserve">INDIVIDUAL SERVINGS FRUIT SMOOTHIES </t>
  </si>
  <si>
    <t>Q4 Order</t>
  </si>
  <si>
    <t>mh</t>
  </si>
  <si>
    <t>Approved product: JTM, #5868CE, 30#</t>
  </si>
  <si>
    <t>Hillshire Farm, # 10000032041, 30#</t>
  </si>
  <si>
    <t>PANCAKES, MINI IW</t>
  </si>
  <si>
    <t>WAFFLE, MAPLE CHIP MINI</t>
  </si>
  <si>
    <t>VEGETABLES, POTATOS, TATOR GEMS</t>
  </si>
  <si>
    <t>VEGETABLES, PEAS AND CARROTS IQF</t>
  </si>
  <si>
    <t>VEGETABLES, CORN</t>
  </si>
  <si>
    <t>BURRITO, BEAN &amp; CHEESE</t>
  </si>
  <si>
    <t xml:space="preserve">CHICKEN, DICED &amp; MARINATED </t>
  </si>
  <si>
    <t>MEATBALLS (PATTY BALLS)</t>
  </si>
  <si>
    <t>GLAZED WHOLE GRAIN DUNKIN STIKS</t>
  </si>
  <si>
    <t>MOZZARELLA CHEESE BITES</t>
  </si>
  <si>
    <t>MOZZARELLA CHEESE / JALAPENO BITES</t>
  </si>
  <si>
    <t>MINI RAVIOLI, WG CHEESE</t>
  </si>
  <si>
    <t>FRENCH FRIES</t>
  </si>
  <si>
    <t>UNCRUSTABLES, SANDWICH TURKEY, SAUSAGE &amp; CHEESE, IW</t>
  </si>
  <si>
    <t>CHEESE &amp; TURKEY PEPPERONI WG PIZZA LUNCH KIT</t>
  </si>
  <si>
    <t>CHEESE WG PIZZA LUNCH KIT</t>
  </si>
  <si>
    <t>CHICKEN WINGS, FULLY COOKED</t>
  </si>
  <si>
    <t>SWEET POTATOES, ROASTED</t>
  </si>
  <si>
    <t>BEEF CRUMBLES</t>
  </si>
  <si>
    <t>Unit Price</t>
  </si>
  <si>
    <t>Extended Price</t>
  </si>
  <si>
    <t>Unit Price:</t>
  </si>
  <si>
    <t>Manufacturer:</t>
  </si>
  <si>
    <t>Item No.:</t>
  </si>
  <si>
    <t>Delivery Time:</t>
  </si>
  <si>
    <t>Case Pack Size:</t>
  </si>
  <si>
    <t>Minimum Required:</t>
  </si>
  <si>
    <t>Must Qualify As Low Sodium (350 Mg Or Lower)</t>
  </si>
  <si>
    <t>Hormel, Natural Choice, #32239, 6/2lb, 81/Pallet</t>
  </si>
  <si>
    <t>Must Qualify As 1.25 Grain And 1 Meat And Less Than 400 Mg Sodium</t>
  </si>
  <si>
    <t>Tony's 51% Whole Grain, #67626, Breakfast Bagel, 96/Cs, 56/Pallet</t>
  </si>
  <si>
    <t>1/2 Cup Serving Of Fruit Per Serving; Must Have Less Than Or Equal To: 20 G Sugar, 70 Mg Sodium, 125 Calories</t>
  </si>
  <si>
    <t>Must Be Smart Snack Compliant For Service At High Schools</t>
  </si>
  <si>
    <t>Approved:</t>
  </si>
  <si>
    <t>Dole Strawberry Banana Smoothie 96ct/4.5 Oz Bowl  (56/Pallet) #00318</t>
  </si>
  <si>
    <t>Barfresh Strawberry Banana Yogurt Smoothie 50/7.6 Floz Cartons (72/Pallet) #Tgsbt50</t>
  </si>
  <si>
    <t xml:space="preserve">Two </t>
  </si>
  <si>
    <t>shipments</t>
  </si>
  <si>
    <t>Shipments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</si>
</sst>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F400]h:mm:ss\ AM/PM"/>
    <numFmt numFmtId="165" formatCode="&quot;$&quot;#,##0.00"/>
  </numFmts>
  <fonts count="11">
    <font>
      <sz val="10"/>
      <name val="Geneva"/>
    </font>
    <font>
      <sz val="11"/>
      <color theme="1"/>
      <name val="Calibri"/>
      <family val="2"/>
      <scheme val="minor"/>
    </font>
    <font>
      <sz val="10"/>
      <name val="Geneva"/>
      <family val="2"/>
    </font>
    <font>
      <sz val="11"/>
      <color theme="1"/>
      <name val="Calibri"/>
      <family val="2"/>
      <scheme val="minor"/>
    </font>
    <font>
      <sz val="10"/>
      <name val="Arial"/>
      <family val="2"/>
    </font>
    <font>
      <sz val="10"/>
      <name val="Geneva"/>
    </font>
    <font>
      <sz val="11"/>
      <name val="Garamond"/>
      <family val="1"/>
    </font>
    <font>
      <sz val="11"/>
      <color theme="1"/>
      <name val="Garamond"/>
      <family val="1"/>
    </font>
    <font>
      <b/>
      <sz val="11"/>
      <color theme="1"/>
      <name val="Garamond"/>
      <family val="1"/>
    </font>
    <font>
      <sz val="11"/>
      <color rgb="FF000000"/>
      <name val="Garamond"/>
      <family val="1"/>
    </font>
    <font>
      <sz val="10"/>
      <name val="Garamond"/>
      <family val="1"/>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s>
  <cellStyleXfs count="36">
    <xf numFmtId="0" fontId="0" fillId="0" borderId="0"/>
    <xf numFmtId="43" fontId="2" fillId="0" borderId="0" applyFont="0" applyFill="0" applyBorder="0" applyAlignment="0" applyProtection="0"/>
    <xf numFmtId="0" fontId="3" fillId="0" borderId="0"/>
    <xf numFmtId="0" fontId="3" fillId="0" borderId="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4" fillId="0" borderId="0"/>
    <xf numFmtId="0" fontId="2" fillId="0" borderId="0"/>
    <xf numFmtId="0" fontId="3"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5" fillId="0" borderId="0"/>
  </cellStyleXfs>
  <cellXfs count="92">
    <xf numFmtId="0" fontId="0" fillId="0" borderId="0" xfId="0"/>
    <xf numFmtId="43" fontId="7" fillId="0" borderId="3" xfId="32" applyFont="1" applyFill="1" applyBorder="1" applyAlignment="1" applyProtection="1">
      <alignment horizontal="center" vertical="center"/>
    </xf>
    <xf numFmtId="0" fontId="7" fillId="0" borderId="1"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Protection="1">
      <protection locked="0"/>
    </xf>
    <xf numFmtId="0" fontId="8" fillId="0" borderId="2" xfId="0" applyFont="1" applyBorder="1" applyProtection="1">
      <protection locked="0"/>
    </xf>
    <xf numFmtId="0" fontId="8" fillId="0" borderId="2" xfId="0" applyFont="1" applyBorder="1" applyAlignment="1" applyProtection="1">
      <alignment horizontal="center" wrapText="1"/>
      <protection locked="0"/>
    </xf>
    <xf numFmtId="0" fontId="8" fillId="0" borderId="0" xfId="0" applyFont="1" applyProtection="1">
      <protection locked="0"/>
    </xf>
    <xf numFmtId="165" fontId="7" fillId="0" borderId="2" xfId="0" applyNumberFormat="1" applyFont="1" applyBorder="1" applyProtection="1">
      <protection locked="0"/>
    </xf>
    <xf numFmtId="0" fontId="7" fillId="0" borderId="2" xfId="0" applyFont="1" applyBorder="1" applyAlignment="1" applyProtection="1">
      <alignment horizontal="center"/>
      <protection locked="0"/>
    </xf>
    <xf numFmtId="0" fontId="7" fillId="0" borderId="6" xfId="0" applyFont="1" applyBorder="1" applyAlignment="1" applyProtection="1">
      <alignment horizontal="center"/>
      <protection locked="0"/>
    </xf>
    <xf numFmtId="43" fontId="7" fillId="0" borderId="0" xfId="32" applyFont="1" applyFill="1" applyBorder="1" applyAlignment="1" applyProtection="1">
      <protection locked="0"/>
    </xf>
    <xf numFmtId="165" fontId="10" fillId="0" borderId="2" xfId="0" applyNumberFormat="1" applyFont="1" applyBorder="1" applyProtection="1">
      <protection locked="0"/>
    </xf>
    <xf numFmtId="0" fontId="10" fillId="0" borderId="0" xfId="0" applyFont="1" applyProtection="1">
      <protection locked="0"/>
    </xf>
    <xf numFmtId="0" fontId="6" fillId="0" borderId="0" xfId="0" applyFont="1" applyAlignment="1" applyProtection="1">
      <alignment horizontal="left" wrapText="1"/>
      <protection locked="0"/>
    </xf>
    <xf numFmtId="0" fontId="6" fillId="0" borderId="0" xfId="0" applyFont="1" applyAlignment="1" applyProtection="1">
      <alignment horizontal="center" wrapText="1"/>
      <protection locked="0"/>
    </xf>
    <xf numFmtId="1" fontId="6" fillId="0" borderId="0" xfId="0" applyNumberFormat="1" applyFont="1" applyAlignment="1" applyProtection="1">
      <alignment horizontal="center" wrapText="1"/>
      <protection locked="0"/>
    </xf>
    <xf numFmtId="0" fontId="6" fillId="0" borderId="0" xfId="0" applyFont="1" applyProtection="1">
      <protection locked="0"/>
    </xf>
    <xf numFmtId="1" fontId="7" fillId="0" borderId="0" xfId="0" applyNumberFormat="1" applyFont="1" applyAlignment="1" applyProtection="1">
      <alignment horizontal="center" vertical="top"/>
      <protection locked="0"/>
    </xf>
    <xf numFmtId="0" fontId="7" fillId="0" borderId="0" xfId="0" applyFont="1" applyAlignment="1" applyProtection="1">
      <alignment horizontal="center" vertical="top"/>
      <protection locked="0"/>
    </xf>
    <xf numFmtId="0" fontId="7" fillId="0" borderId="0" xfId="0" applyFont="1" applyAlignment="1" applyProtection="1">
      <alignment wrapText="1"/>
      <protection locked="0"/>
    </xf>
    <xf numFmtId="1" fontId="8" fillId="0" borderId="2"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2" xfId="0" applyFont="1" applyBorder="1" applyProtection="1"/>
    <xf numFmtId="1" fontId="7" fillId="0" borderId="1" xfId="0" applyNumberFormat="1" applyFont="1" applyBorder="1" applyAlignment="1" applyProtection="1">
      <alignment horizontal="center" vertical="center"/>
    </xf>
    <xf numFmtId="4" fontId="7" fillId="0" borderId="2" xfId="0" applyNumberFormat="1" applyFont="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1" xfId="0" applyFont="1" applyBorder="1" applyAlignment="1" applyProtection="1">
      <alignment vertical="center" wrapText="1"/>
    </xf>
    <xf numFmtId="0" fontId="6" fillId="0" borderId="2" xfId="0" applyFont="1" applyBorder="1" applyProtection="1"/>
    <xf numFmtId="1" fontId="7" fillId="0" borderId="3" xfId="0" applyNumberFormat="1"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6" xfId="0" applyFont="1" applyBorder="1" applyAlignment="1" applyProtection="1">
      <alignment vertical="center" wrapText="1"/>
    </xf>
    <xf numFmtId="0" fontId="6" fillId="0" borderId="11" xfId="0" applyFont="1" applyBorder="1" applyProtection="1"/>
    <xf numFmtId="0" fontId="7" fillId="0" borderId="4" xfId="0" applyFont="1" applyBorder="1" applyAlignment="1" applyProtection="1">
      <alignment vertical="center" wrapText="1"/>
    </xf>
    <xf numFmtId="0" fontId="6" fillId="0" borderId="12" xfId="0" applyFont="1" applyBorder="1" applyProtection="1"/>
    <xf numFmtId="0" fontId="7" fillId="0" borderId="2" xfId="0" applyFont="1" applyBorder="1" applyAlignment="1" applyProtection="1">
      <alignment horizontal="center"/>
    </xf>
    <xf numFmtId="0" fontId="7" fillId="0" borderId="2" xfId="35" applyFont="1" applyBorder="1" applyAlignment="1" applyProtection="1">
      <alignment horizontal="left" wrapText="1"/>
    </xf>
    <xf numFmtId="0" fontId="7" fillId="0" borderId="6"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4" xfId="0" applyFont="1" applyBorder="1" applyProtection="1"/>
    <xf numFmtId="0" fontId="7" fillId="0" borderId="4" xfId="0" applyFont="1" applyBorder="1" applyAlignment="1" applyProtection="1">
      <alignment horizontal="center" vertical="center" wrapText="1"/>
    </xf>
    <xf numFmtId="0" fontId="7" fillId="0" borderId="4" xfId="0" applyFont="1" applyBorder="1" applyAlignment="1" applyProtection="1">
      <alignment horizontal="left" vertical="center" wrapText="1"/>
    </xf>
    <xf numFmtId="0" fontId="7" fillId="0" borderId="7" xfId="0" applyFont="1" applyBorder="1" applyAlignment="1" applyProtection="1">
      <alignment horizontal="center" vertical="center" wrapText="1"/>
    </xf>
    <xf numFmtId="0" fontId="7" fillId="0" borderId="2" xfId="0" applyFont="1" applyBorder="1" applyProtection="1"/>
    <xf numFmtId="0" fontId="9" fillId="0" borderId="2" xfId="0" applyFont="1" applyBorder="1" applyAlignment="1" applyProtection="1">
      <alignment vertical="center"/>
    </xf>
    <xf numFmtId="0" fontId="7" fillId="0" borderId="10"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1" fontId="7" fillId="0" borderId="2" xfId="0" applyNumberFormat="1" applyFont="1" applyBorder="1" applyAlignment="1" applyProtection="1">
      <alignment horizontal="center" vertical="center"/>
    </xf>
    <xf numFmtId="0" fontId="7" fillId="0" borderId="2" xfId="0" applyFont="1" applyBorder="1" applyAlignment="1" applyProtection="1">
      <alignment wrapText="1"/>
    </xf>
    <xf numFmtId="0" fontId="7" fillId="0" borderId="8" xfId="0" applyFont="1" applyBorder="1" applyAlignment="1" applyProtection="1">
      <alignment horizontal="center" vertical="center"/>
    </xf>
    <xf numFmtId="0" fontId="7" fillId="0" borderId="6" xfId="0" applyFont="1" applyBorder="1" applyAlignment="1" applyProtection="1">
      <alignment horizontal="center"/>
    </xf>
    <xf numFmtId="0" fontId="7" fillId="0" borderId="4" xfId="0" applyFont="1" applyBorder="1" applyAlignment="1" applyProtection="1">
      <alignment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xf>
    <xf numFmtId="1" fontId="7" fillId="0" borderId="3" xfId="0" applyNumberFormat="1" applyFont="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7" xfId="0" applyFont="1" applyBorder="1" applyAlignment="1" applyProtection="1">
      <alignment horizontal="center"/>
    </xf>
    <xf numFmtId="1" fontId="7" fillId="0" borderId="5" xfId="0" applyNumberFormat="1" applyFont="1" applyBorder="1" applyAlignment="1" applyProtection="1">
      <alignment horizontal="center" vertical="center"/>
    </xf>
    <xf numFmtId="0" fontId="7" fillId="0" borderId="7" xfId="0" applyFont="1" applyBorder="1" applyAlignment="1" applyProtection="1">
      <alignment wrapText="1"/>
    </xf>
    <xf numFmtId="1" fontId="7" fillId="0" borderId="6" xfId="0" applyNumberFormat="1" applyFont="1" applyBorder="1" applyAlignment="1" applyProtection="1">
      <alignment horizontal="center" vertical="center"/>
    </xf>
    <xf numFmtId="1" fontId="7" fillId="0" borderId="4" xfId="0" applyNumberFormat="1" applyFont="1" applyBorder="1" applyAlignment="1" applyProtection="1">
      <alignment horizontal="center" vertical="center"/>
    </xf>
    <xf numFmtId="164" fontId="7" fillId="0" borderId="4" xfId="2" applyNumberFormat="1" applyFont="1" applyBorder="1" applyAlignment="1" applyProtection="1">
      <alignment wrapText="1"/>
    </xf>
    <xf numFmtId="0" fontId="7" fillId="0" borderId="2" xfId="0" applyFont="1" applyBorder="1" applyAlignment="1" applyProtection="1">
      <alignment horizontal="center"/>
    </xf>
    <xf numFmtId="1" fontId="7" fillId="0" borderId="5" xfId="0" applyNumberFormat="1" applyFont="1" applyBorder="1" applyAlignment="1" applyProtection="1">
      <alignment horizontal="center" vertical="top"/>
    </xf>
    <xf numFmtId="0" fontId="7" fillId="0" borderId="7" xfId="0" applyFont="1" applyBorder="1" applyAlignment="1" applyProtection="1">
      <alignment horizontal="left" vertical="center" wrapText="1"/>
    </xf>
    <xf numFmtId="0" fontId="7" fillId="0" borderId="2" xfId="0" applyFont="1" applyBorder="1" applyAlignment="1" applyProtection="1">
      <alignment vertical="center" wrapText="1"/>
    </xf>
    <xf numFmtId="2" fontId="7" fillId="0" borderId="4" xfId="0" applyNumberFormat="1" applyFont="1" applyBorder="1" applyAlignment="1" applyProtection="1">
      <alignment horizontal="left" vertical="center" wrapText="1"/>
    </xf>
    <xf numFmtId="1" fontId="7" fillId="0" borderId="7" xfId="0" applyNumberFormat="1" applyFont="1" applyBorder="1" applyAlignment="1" applyProtection="1">
      <alignment horizontal="center" vertical="center"/>
    </xf>
    <xf numFmtId="0" fontId="9" fillId="0" borderId="4" xfId="0" applyFont="1" applyBorder="1" applyAlignment="1" applyProtection="1">
      <alignment vertical="center"/>
    </xf>
    <xf numFmtId="1" fontId="7" fillId="0" borderId="3" xfId="0" applyNumberFormat="1" applyFont="1" applyBorder="1" applyAlignment="1" applyProtection="1">
      <alignment horizontal="center" vertical="top"/>
    </xf>
    <xf numFmtId="0" fontId="7" fillId="0" borderId="7" xfId="0" applyFont="1" applyBorder="1" applyAlignment="1" applyProtection="1">
      <alignment vertical="center" wrapText="1"/>
    </xf>
    <xf numFmtId="43" fontId="7" fillId="0" borderId="9" xfId="32" applyFont="1" applyFill="1" applyBorder="1" applyAlignment="1" applyProtection="1">
      <alignment horizontal="center" vertical="center" wrapText="1"/>
    </xf>
    <xf numFmtId="0" fontId="9" fillId="0" borderId="14" xfId="0" applyFont="1" applyBorder="1" applyAlignment="1" applyProtection="1">
      <alignment vertical="center" wrapText="1"/>
    </xf>
    <xf numFmtId="15" fontId="7" fillId="0" borderId="9" xfId="0" applyNumberFormat="1" applyFont="1" applyBorder="1" applyAlignment="1" applyProtection="1">
      <alignment horizontal="center" vertical="center" wrapText="1"/>
    </xf>
    <xf numFmtId="1" fontId="6" fillId="0" borderId="2" xfId="0" applyNumberFormat="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2" xfId="0" applyFont="1" applyBorder="1" applyAlignment="1" applyProtection="1">
      <alignment vertical="center" wrapText="1"/>
    </xf>
    <xf numFmtId="1" fontId="6" fillId="0" borderId="6" xfId="0" applyNumberFormat="1" applyFont="1" applyBorder="1" applyAlignment="1" applyProtection="1">
      <alignment horizontal="center" vertical="center"/>
    </xf>
    <xf numFmtId="0" fontId="6" fillId="0" borderId="6" xfId="0" applyFont="1" applyBorder="1" applyAlignment="1" applyProtection="1">
      <alignment horizontal="center" vertical="center"/>
    </xf>
    <xf numFmtId="1" fontId="6" fillId="0" borderId="9" xfId="0" applyNumberFormat="1" applyFont="1" applyBorder="1" applyAlignment="1" applyProtection="1">
      <alignment horizontal="center" vertical="center"/>
    </xf>
    <xf numFmtId="1" fontId="6" fillId="0" borderId="3" xfId="0" applyNumberFormat="1" applyFont="1" applyBorder="1" applyAlignment="1" applyProtection="1">
      <alignment horizontal="center" vertical="center"/>
    </xf>
    <xf numFmtId="1" fontId="6" fillId="0" borderId="4" xfId="0" applyNumberFormat="1" applyFont="1" applyBorder="1" applyAlignment="1" applyProtection="1">
      <alignment horizontal="center" vertical="center"/>
    </xf>
    <xf numFmtId="0" fontId="6" fillId="0" borderId="4" xfId="0" applyFont="1" applyBorder="1" applyAlignment="1" applyProtection="1">
      <alignment horizontal="center" vertical="center"/>
    </xf>
    <xf numFmtId="0" fontId="9" fillId="0" borderId="0" xfId="0" applyFont="1" applyAlignment="1" applyProtection="1">
      <alignment vertical="center"/>
    </xf>
    <xf numFmtId="1" fontId="6" fillId="0" borderId="7" xfId="0" applyNumberFormat="1" applyFont="1" applyBorder="1" applyAlignment="1" applyProtection="1">
      <alignment horizontal="center" vertical="center"/>
    </xf>
    <xf numFmtId="0" fontId="6" fillId="0" borderId="7" xfId="0" applyFont="1" applyBorder="1" applyAlignment="1" applyProtection="1">
      <alignment horizontal="center" vertical="center"/>
    </xf>
    <xf numFmtId="1" fontId="6" fillId="0" borderId="0" xfId="0" applyNumberFormat="1" applyFont="1" applyAlignment="1" applyProtection="1">
      <alignment horizontal="center" vertical="center"/>
    </xf>
    <xf numFmtId="0" fontId="6" fillId="0" borderId="7" xfId="0" applyFont="1" applyBorder="1" applyAlignment="1" applyProtection="1">
      <alignment vertical="center" wrapText="1"/>
    </xf>
  </cellXfs>
  <cellStyles count="36">
    <cellStyle name="Comma" xfId="32" builtinId="3"/>
    <cellStyle name="Comma 2" xfId="1" xr:uid="{00000000-0005-0000-0000-000001000000}"/>
    <cellStyle name="Comma 3" xfId="4" xr:uid="{00000000-0005-0000-0000-000002000000}"/>
    <cellStyle name="Comma 4" xfId="5" xr:uid="{00000000-0005-0000-0000-000003000000}"/>
    <cellStyle name="Comma 5" xfId="34" xr:uid="{00000000-0005-0000-0000-00004E000000}"/>
    <cellStyle name="Normal" xfId="0" builtinId="0"/>
    <cellStyle name="Normal 2" xfId="3" xr:uid="{00000000-0005-0000-0000-000005000000}"/>
    <cellStyle name="Normal 2 2" xfId="6" xr:uid="{00000000-0005-0000-0000-000006000000}"/>
    <cellStyle name="Normal 2 2 2" xfId="7" xr:uid="{00000000-0005-0000-0000-000007000000}"/>
    <cellStyle name="Normal 2 2 3" xfId="8" xr:uid="{00000000-0005-0000-0000-000008000000}"/>
    <cellStyle name="Normal 2 2 4" xfId="9" xr:uid="{00000000-0005-0000-0000-000009000000}"/>
    <cellStyle name="Normal 2 3" xfId="10" xr:uid="{00000000-0005-0000-0000-00000A000000}"/>
    <cellStyle name="Normal 2 3 2" xfId="11" xr:uid="{00000000-0005-0000-0000-00000B000000}"/>
    <cellStyle name="Normal 2 3 3" xfId="12" xr:uid="{00000000-0005-0000-0000-00000C000000}"/>
    <cellStyle name="Normal 2 3 4" xfId="13" xr:uid="{00000000-0005-0000-0000-00000D000000}"/>
    <cellStyle name="Normal 2 4" xfId="14" xr:uid="{00000000-0005-0000-0000-00000E000000}"/>
    <cellStyle name="Normal 2 5" xfId="15" xr:uid="{00000000-0005-0000-0000-00000F000000}"/>
    <cellStyle name="Normal 2 5 2" xfId="16" xr:uid="{00000000-0005-0000-0000-000010000000}"/>
    <cellStyle name="Normal 2 5 3" xfId="17" xr:uid="{00000000-0005-0000-0000-000011000000}"/>
    <cellStyle name="Normal 2 6" xfId="18" xr:uid="{00000000-0005-0000-0000-000012000000}"/>
    <cellStyle name="Normal 2 7" xfId="19" xr:uid="{00000000-0005-0000-0000-000013000000}"/>
    <cellStyle name="Normal 3" xfId="2" xr:uid="{00000000-0005-0000-0000-000014000000}"/>
    <cellStyle name="Normal 3 2" xfId="20" xr:uid="{00000000-0005-0000-0000-000015000000}"/>
    <cellStyle name="Normal 3 2 2" xfId="21" xr:uid="{00000000-0005-0000-0000-000016000000}"/>
    <cellStyle name="Normal 3 2 3" xfId="22" xr:uid="{00000000-0005-0000-0000-000017000000}"/>
    <cellStyle name="Normal 3 3" xfId="23" xr:uid="{00000000-0005-0000-0000-000018000000}"/>
    <cellStyle name="Normal 3 4" xfId="24" xr:uid="{00000000-0005-0000-0000-000019000000}"/>
    <cellStyle name="Normal 3 5" xfId="25" xr:uid="{00000000-0005-0000-0000-00001A000000}"/>
    <cellStyle name="Normal 4" xfId="26" xr:uid="{00000000-0005-0000-0000-00001B000000}"/>
    <cellStyle name="Normal 5" xfId="27" xr:uid="{00000000-0005-0000-0000-00001C000000}"/>
    <cellStyle name="Normal 5 2" xfId="28" xr:uid="{00000000-0005-0000-0000-00001D000000}"/>
    <cellStyle name="Normal 5 3" xfId="29" xr:uid="{00000000-0005-0000-0000-00001E000000}"/>
    <cellStyle name="Normal 6" xfId="30" xr:uid="{00000000-0005-0000-0000-00001F000000}"/>
    <cellStyle name="Normal 7" xfId="31" xr:uid="{00000000-0005-0000-0000-000020000000}"/>
    <cellStyle name="Normal 7 2" xfId="35" xr:uid="{77A0CCF6-58B1-4365-BAD9-56AFBB912090}"/>
    <cellStyle name="Normal 8" xfId="33" xr:uid="{00000000-0005-0000-0000-00004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87"/>
  <sheetViews>
    <sheetView tabSelected="1" zoomScale="90" zoomScaleNormal="90" zoomScaleSheetLayoutView="70" zoomScalePageLayoutView="70" workbookViewId="0">
      <selection activeCell="H5" sqref="H5:I5"/>
    </sheetView>
  </sheetViews>
  <sheetFormatPr defaultColWidth="11.42578125" defaultRowHeight="15"/>
  <cols>
    <col min="1" max="1" width="9.85546875" style="19" customWidth="1"/>
    <col min="2" max="2" width="6.5703125" style="20" customWidth="1"/>
    <col min="3" max="3" width="23.140625" style="20" hidden="1" customWidth="1"/>
    <col min="4" max="4" width="12" style="20" hidden="1" customWidth="1"/>
    <col min="5" max="5" width="13.42578125" style="20" customWidth="1"/>
    <col min="6" max="6" width="110.42578125" style="21" customWidth="1"/>
    <col min="7" max="7" width="19.5703125" style="5" bestFit="1" customWidth="1"/>
    <col min="8" max="8" width="11.42578125" style="5" customWidth="1"/>
    <col min="9" max="9" width="12.28515625" style="5" customWidth="1"/>
    <col min="10" max="12" width="11.42578125" style="5"/>
    <col min="13" max="13" width="12.85546875" style="5" bestFit="1" customWidth="1"/>
    <col min="14" max="16384" width="11.42578125" style="5"/>
  </cols>
  <sheetData>
    <row r="1" spans="1:9" ht="49.5" customHeight="1">
      <c r="A1" s="2" t="s">
        <v>0</v>
      </c>
      <c r="B1" s="3"/>
      <c r="C1" s="3"/>
      <c r="D1" s="3"/>
      <c r="E1" s="3"/>
      <c r="F1" s="3"/>
      <c r="G1" s="3"/>
      <c r="H1" s="3"/>
      <c r="I1" s="4"/>
    </row>
    <row r="2" spans="1:9" s="8" customFormat="1" ht="30.75" customHeight="1">
      <c r="A2" s="22" t="s">
        <v>1</v>
      </c>
      <c r="B2" s="23" t="s">
        <v>2</v>
      </c>
      <c r="C2" s="24" t="s">
        <v>3</v>
      </c>
      <c r="D2" s="24" t="s">
        <v>54</v>
      </c>
      <c r="E2" s="24" t="s">
        <v>69</v>
      </c>
      <c r="F2" s="25" t="s">
        <v>4</v>
      </c>
      <c r="G2" s="26"/>
      <c r="H2" s="6" t="s">
        <v>92</v>
      </c>
      <c r="I2" s="7" t="s">
        <v>93</v>
      </c>
    </row>
    <row r="3" spans="1:9">
      <c r="A3" s="27">
        <v>1</v>
      </c>
      <c r="B3" s="28" t="s">
        <v>5</v>
      </c>
      <c r="C3" s="27">
        <v>660122</v>
      </c>
      <c r="D3" s="27"/>
      <c r="E3" s="29">
        <f>140*3</f>
        <v>420</v>
      </c>
      <c r="F3" s="30" t="s">
        <v>6</v>
      </c>
      <c r="G3" s="31" t="s">
        <v>94</v>
      </c>
      <c r="H3" s="9"/>
      <c r="I3" s="9"/>
    </row>
    <row r="4" spans="1:9">
      <c r="A4" s="32"/>
      <c r="B4" s="33"/>
      <c r="C4" s="32"/>
      <c r="D4" s="32"/>
      <c r="E4" s="32"/>
      <c r="F4" s="34" t="s">
        <v>7</v>
      </c>
      <c r="G4" s="35" t="s">
        <v>95</v>
      </c>
      <c r="H4" s="10"/>
      <c r="I4" s="10"/>
    </row>
    <row r="5" spans="1:9">
      <c r="A5" s="32"/>
      <c r="B5" s="33"/>
      <c r="C5" s="32"/>
      <c r="D5" s="32"/>
      <c r="E5" s="32"/>
      <c r="F5" s="36" t="s">
        <v>8</v>
      </c>
      <c r="G5" s="35" t="s">
        <v>96</v>
      </c>
      <c r="H5" s="10"/>
      <c r="I5" s="10"/>
    </row>
    <row r="6" spans="1:9">
      <c r="A6" s="32"/>
      <c r="B6" s="33"/>
      <c r="C6" s="32"/>
      <c r="D6" s="32"/>
      <c r="E6" s="32"/>
      <c r="F6" s="36" t="s">
        <v>23</v>
      </c>
      <c r="G6" s="35" t="s">
        <v>97</v>
      </c>
      <c r="H6" s="10"/>
      <c r="I6" s="10"/>
    </row>
    <row r="7" spans="1:9">
      <c r="A7" s="32"/>
      <c r="B7" s="33"/>
      <c r="C7" s="32"/>
      <c r="D7" s="32"/>
      <c r="E7" s="32"/>
      <c r="F7" s="36" t="s">
        <v>33</v>
      </c>
      <c r="G7" s="35" t="s">
        <v>98</v>
      </c>
      <c r="H7" s="10"/>
      <c r="I7" s="10"/>
    </row>
    <row r="8" spans="1:9">
      <c r="A8" s="32"/>
      <c r="B8" s="33"/>
      <c r="C8" s="32"/>
      <c r="D8" s="32"/>
      <c r="E8" s="32"/>
      <c r="F8" s="36"/>
      <c r="G8" s="37" t="s">
        <v>99</v>
      </c>
      <c r="H8" s="10"/>
      <c r="I8" s="10"/>
    </row>
    <row r="9" spans="1:9">
      <c r="A9" s="32"/>
      <c r="B9" s="33"/>
      <c r="C9" s="32"/>
      <c r="D9" s="32"/>
      <c r="E9" s="32"/>
      <c r="F9" s="36"/>
      <c r="G9" s="38"/>
      <c r="H9" s="10"/>
      <c r="I9" s="10"/>
    </row>
    <row r="10" spans="1:9">
      <c r="A10" s="32"/>
      <c r="B10" s="33"/>
      <c r="C10" s="32"/>
      <c r="D10" s="32"/>
      <c r="E10" s="32"/>
      <c r="F10" s="36"/>
      <c r="G10" s="38"/>
      <c r="H10" s="11"/>
      <c r="I10" s="11"/>
    </row>
    <row r="11" spans="1:9">
      <c r="A11" s="29">
        <v>2</v>
      </c>
      <c r="B11" s="29" t="s">
        <v>5</v>
      </c>
      <c r="C11" s="29">
        <v>660129</v>
      </c>
      <c r="D11" s="29">
        <f>432+288</f>
        <v>720</v>
      </c>
      <c r="E11" s="29">
        <v>144</v>
      </c>
      <c r="F11" s="39" t="s">
        <v>73</v>
      </c>
      <c r="G11" s="35" t="s">
        <v>94</v>
      </c>
      <c r="H11" s="9"/>
      <c r="I11" s="9"/>
    </row>
    <row r="12" spans="1:9">
      <c r="A12" s="40"/>
      <c r="B12" s="41"/>
      <c r="C12" s="41"/>
      <c r="D12" s="41"/>
      <c r="E12" s="41"/>
      <c r="F12" s="42" t="s">
        <v>52</v>
      </c>
      <c r="G12" s="35" t="s">
        <v>95</v>
      </c>
      <c r="H12" s="10"/>
      <c r="I12" s="10"/>
    </row>
    <row r="13" spans="1:9">
      <c r="A13" s="43"/>
      <c r="B13" s="41"/>
      <c r="C13" s="41"/>
      <c r="D13" s="41"/>
      <c r="E13" s="41"/>
      <c r="F13" s="36" t="s">
        <v>51</v>
      </c>
      <c r="G13" s="35" t="s">
        <v>96</v>
      </c>
      <c r="H13" s="10"/>
      <c r="I13" s="10"/>
    </row>
    <row r="14" spans="1:9">
      <c r="A14" s="43"/>
      <c r="B14" s="41"/>
      <c r="C14" s="41"/>
      <c r="D14" s="41"/>
      <c r="E14" s="41"/>
      <c r="F14" s="44" t="s">
        <v>53</v>
      </c>
      <c r="G14" s="35" t="s">
        <v>97</v>
      </c>
      <c r="H14" s="10"/>
      <c r="I14" s="10"/>
    </row>
    <row r="15" spans="1:9">
      <c r="A15" s="43"/>
      <c r="B15" s="41"/>
      <c r="C15" s="41"/>
      <c r="D15" s="41"/>
      <c r="E15" s="41"/>
      <c r="F15" s="44"/>
      <c r="G15" s="35" t="s">
        <v>98</v>
      </c>
      <c r="H15" s="10"/>
      <c r="I15" s="10"/>
    </row>
    <row r="16" spans="1:9">
      <c r="A16" s="43"/>
      <c r="B16" s="41"/>
      <c r="C16" s="41"/>
      <c r="D16" s="41"/>
      <c r="E16" s="41"/>
      <c r="F16" s="44"/>
      <c r="G16" s="37" t="s">
        <v>99</v>
      </c>
      <c r="H16" s="10"/>
      <c r="I16" s="10"/>
    </row>
    <row r="17" spans="1:9">
      <c r="A17" s="45"/>
      <c r="B17" s="41"/>
      <c r="C17" s="41"/>
      <c r="D17" s="41"/>
      <c r="E17" s="41"/>
      <c r="F17" s="43"/>
      <c r="G17" s="46"/>
      <c r="H17" s="11"/>
      <c r="I17" s="11"/>
    </row>
    <row r="18" spans="1:9">
      <c r="A18" s="29">
        <v>3</v>
      </c>
      <c r="B18" s="29" t="s">
        <v>5</v>
      </c>
      <c r="C18" s="29">
        <v>660106</v>
      </c>
      <c r="D18" s="29">
        <v>480</v>
      </c>
      <c r="E18" s="29">
        <f>96*4</f>
        <v>384</v>
      </c>
      <c r="F18" s="47" t="s">
        <v>74</v>
      </c>
      <c r="G18" s="35" t="s">
        <v>94</v>
      </c>
      <c r="H18" s="9"/>
      <c r="I18" s="9"/>
    </row>
    <row r="19" spans="1:9">
      <c r="A19" s="40"/>
      <c r="B19" s="41"/>
      <c r="C19" s="41"/>
      <c r="D19" s="41"/>
      <c r="E19" s="41"/>
      <c r="F19" s="36" t="s">
        <v>55</v>
      </c>
      <c r="G19" s="35" t="s">
        <v>95</v>
      </c>
      <c r="H19" s="10"/>
      <c r="I19" s="10"/>
    </row>
    <row r="20" spans="1:9">
      <c r="A20" s="43"/>
      <c r="B20" s="41"/>
      <c r="C20" s="41"/>
      <c r="D20" s="41"/>
      <c r="E20" s="41"/>
      <c r="F20" s="36"/>
      <c r="G20" s="35" t="s">
        <v>96</v>
      </c>
      <c r="H20" s="10"/>
      <c r="I20" s="10"/>
    </row>
    <row r="21" spans="1:9">
      <c r="A21" s="43"/>
      <c r="B21" s="41"/>
      <c r="C21" s="41"/>
      <c r="D21" s="41"/>
      <c r="E21" s="41"/>
      <c r="F21" s="43"/>
      <c r="G21" s="35" t="s">
        <v>97</v>
      </c>
      <c r="H21" s="10"/>
      <c r="I21" s="10"/>
    </row>
    <row r="22" spans="1:9">
      <c r="A22" s="43"/>
      <c r="B22" s="41"/>
      <c r="C22" s="41"/>
      <c r="D22" s="41"/>
      <c r="E22" s="41"/>
      <c r="F22" s="43"/>
      <c r="G22" s="35" t="s">
        <v>98</v>
      </c>
      <c r="H22" s="10"/>
      <c r="I22" s="10"/>
    </row>
    <row r="23" spans="1:9">
      <c r="A23" s="43"/>
      <c r="B23" s="41"/>
      <c r="C23" s="41"/>
      <c r="D23" s="41"/>
      <c r="E23" s="41"/>
      <c r="F23" s="43"/>
      <c r="G23" s="37" t="s">
        <v>99</v>
      </c>
      <c r="H23" s="10"/>
      <c r="I23" s="10"/>
    </row>
    <row r="24" spans="1:9">
      <c r="A24" s="45"/>
      <c r="B24" s="48"/>
      <c r="C24" s="48"/>
      <c r="D24" s="48"/>
      <c r="E24" s="48"/>
      <c r="F24" s="45"/>
      <c r="G24" s="46"/>
      <c r="H24" s="10"/>
      <c r="I24" s="10"/>
    </row>
    <row r="25" spans="1:9">
      <c r="A25" s="49">
        <v>4</v>
      </c>
      <c r="B25" s="50" t="s">
        <v>5</v>
      </c>
      <c r="C25" s="27">
        <v>650313</v>
      </c>
      <c r="D25" s="51">
        <v>216</v>
      </c>
      <c r="E25" s="51">
        <f>4*24</f>
        <v>96</v>
      </c>
      <c r="F25" s="52" t="s">
        <v>10</v>
      </c>
      <c r="G25" s="35" t="s">
        <v>94</v>
      </c>
      <c r="H25" s="9"/>
      <c r="I25" s="9"/>
    </row>
    <row r="26" spans="1:9">
      <c r="A26" s="53"/>
      <c r="B26" s="54" t="s">
        <v>9</v>
      </c>
      <c r="C26" s="32"/>
      <c r="D26" s="32"/>
      <c r="E26" s="32"/>
      <c r="F26" s="55" t="s">
        <v>11</v>
      </c>
      <c r="G26" s="35" t="s">
        <v>95</v>
      </c>
      <c r="H26" s="10"/>
      <c r="I26" s="10"/>
    </row>
    <row r="27" spans="1:9">
      <c r="A27" s="56"/>
      <c r="B27" s="57" t="s">
        <v>9</v>
      </c>
      <c r="C27" s="32"/>
      <c r="D27" s="58"/>
      <c r="E27" s="58"/>
      <c r="F27" s="55" t="s">
        <v>12</v>
      </c>
      <c r="G27" s="35" t="s">
        <v>96</v>
      </c>
      <c r="H27" s="10"/>
      <c r="I27" s="10"/>
    </row>
    <row r="28" spans="1:9">
      <c r="A28" s="56"/>
      <c r="B28" s="57" t="s">
        <v>9</v>
      </c>
      <c r="C28" s="32"/>
      <c r="D28" s="1"/>
      <c r="E28" s="1"/>
      <c r="F28" s="55" t="s">
        <v>39</v>
      </c>
      <c r="G28" s="35" t="s">
        <v>97</v>
      </c>
      <c r="H28" s="10"/>
      <c r="I28" s="10"/>
    </row>
    <row r="29" spans="1:9">
      <c r="A29" s="56"/>
      <c r="B29" s="57"/>
      <c r="C29" s="32"/>
      <c r="D29" s="32"/>
      <c r="E29" s="32"/>
      <c r="F29" s="55"/>
      <c r="G29" s="35" t="s">
        <v>98</v>
      </c>
      <c r="H29" s="10"/>
      <c r="I29" s="10"/>
    </row>
    <row r="30" spans="1:9">
      <c r="A30" s="56"/>
      <c r="B30" s="57"/>
      <c r="C30" s="32"/>
      <c r="D30" s="32"/>
      <c r="E30" s="32"/>
      <c r="F30" s="55"/>
      <c r="G30" s="37" t="s">
        <v>99</v>
      </c>
      <c r="H30" s="10"/>
      <c r="I30" s="10"/>
    </row>
    <row r="31" spans="1:9">
      <c r="A31" s="59"/>
      <c r="B31" s="60" t="s">
        <v>9</v>
      </c>
      <c r="C31" s="61"/>
      <c r="D31" s="61"/>
      <c r="E31" s="61"/>
      <c r="F31" s="62"/>
      <c r="G31" s="46"/>
      <c r="H31" s="11"/>
      <c r="I31" s="11"/>
    </row>
    <row r="32" spans="1:9">
      <c r="A32" s="49">
        <v>5</v>
      </c>
      <c r="B32" s="50" t="s">
        <v>5</v>
      </c>
      <c r="C32" s="63" t="s">
        <v>31</v>
      </c>
      <c r="D32" s="27">
        <v>360</v>
      </c>
      <c r="E32" s="27">
        <v>80</v>
      </c>
      <c r="F32" s="52" t="s">
        <v>58</v>
      </c>
      <c r="G32" s="35" t="s">
        <v>94</v>
      </c>
      <c r="H32" s="9"/>
      <c r="I32" s="9"/>
    </row>
    <row r="33" spans="1:9">
      <c r="A33" s="53"/>
      <c r="B33" s="54" t="s">
        <v>9</v>
      </c>
      <c r="C33" s="63"/>
      <c r="D33" s="64"/>
      <c r="E33" s="64"/>
      <c r="F33" s="65" t="s">
        <v>28</v>
      </c>
      <c r="G33" s="35" t="s">
        <v>95</v>
      </c>
      <c r="H33" s="10"/>
      <c r="I33" s="10"/>
    </row>
    <row r="34" spans="1:9">
      <c r="A34" s="56"/>
      <c r="B34" s="57" t="s">
        <v>9</v>
      </c>
      <c r="C34" s="32"/>
      <c r="D34" s="1"/>
      <c r="E34" s="1"/>
      <c r="F34" s="36" t="s">
        <v>59</v>
      </c>
      <c r="G34" s="35" t="s">
        <v>96</v>
      </c>
      <c r="H34" s="10"/>
      <c r="I34" s="10"/>
    </row>
    <row r="35" spans="1:9">
      <c r="A35" s="56"/>
      <c r="B35" s="57" t="s">
        <v>9</v>
      </c>
      <c r="C35" s="64"/>
      <c r="D35" s="64"/>
      <c r="E35" s="64"/>
      <c r="F35" s="36"/>
      <c r="G35" s="35" t="s">
        <v>97</v>
      </c>
      <c r="H35" s="10"/>
      <c r="I35" s="10"/>
    </row>
    <row r="36" spans="1:9">
      <c r="A36" s="56"/>
      <c r="B36" s="57" t="s">
        <v>9</v>
      </c>
      <c r="C36" s="32"/>
      <c r="D36" s="32"/>
      <c r="E36" s="32"/>
      <c r="F36" s="43"/>
      <c r="G36" s="35" t="s">
        <v>98</v>
      </c>
      <c r="H36" s="10"/>
      <c r="I36" s="10"/>
    </row>
    <row r="37" spans="1:9">
      <c r="A37" s="56"/>
      <c r="B37" s="57" t="s">
        <v>9</v>
      </c>
      <c r="C37" s="32"/>
      <c r="D37" s="32"/>
      <c r="E37" s="32"/>
      <c r="F37" s="44"/>
      <c r="G37" s="37" t="s">
        <v>99</v>
      </c>
      <c r="H37" s="10"/>
      <c r="I37" s="10"/>
    </row>
    <row r="38" spans="1:9">
      <c r="A38" s="59"/>
      <c r="B38" s="60" t="s">
        <v>9</v>
      </c>
      <c r="C38" s="61"/>
      <c r="D38" s="61"/>
      <c r="E38" s="61"/>
      <c r="F38" s="62"/>
      <c r="G38" s="46"/>
      <c r="H38" s="10"/>
      <c r="I38" s="10"/>
    </row>
    <row r="39" spans="1:9">
      <c r="A39" s="49">
        <v>6</v>
      </c>
      <c r="B39" s="66" t="s">
        <v>5</v>
      </c>
      <c r="C39" s="63" t="s">
        <v>62</v>
      </c>
      <c r="D39" s="27">
        <f>168+580</f>
        <v>748</v>
      </c>
      <c r="E39" s="27">
        <f>56*3</f>
        <v>168</v>
      </c>
      <c r="F39" s="47" t="s">
        <v>75</v>
      </c>
      <c r="G39" s="35" t="s">
        <v>94</v>
      </c>
      <c r="H39" s="9"/>
      <c r="I39" s="9"/>
    </row>
    <row r="40" spans="1:9">
      <c r="A40" s="56"/>
      <c r="B40" s="57" t="s">
        <v>9</v>
      </c>
      <c r="C40" s="63"/>
      <c r="D40" s="64"/>
      <c r="E40" s="64"/>
      <c r="F40" s="36" t="s">
        <v>14</v>
      </c>
      <c r="G40" s="35" t="s">
        <v>95</v>
      </c>
      <c r="H40" s="10"/>
      <c r="I40" s="10"/>
    </row>
    <row r="41" spans="1:9">
      <c r="A41" s="56"/>
      <c r="B41" s="57" t="s">
        <v>9</v>
      </c>
      <c r="C41" s="32"/>
      <c r="D41" s="32"/>
      <c r="E41" s="32"/>
      <c r="F41" s="36" t="s">
        <v>13</v>
      </c>
      <c r="G41" s="35" t="s">
        <v>96</v>
      </c>
      <c r="H41" s="10"/>
      <c r="I41" s="10"/>
    </row>
    <row r="42" spans="1:9">
      <c r="A42" s="56"/>
      <c r="B42" s="57" t="s">
        <v>9</v>
      </c>
      <c r="C42" s="64"/>
      <c r="D42" s="64"/>
      <c r="E42" s="64"/>
      <c r="F42" s="36" t="s">
        <v>15</v>
      </c>
      <c r="G42" s="35" t="s">
        <v>97</v>
      </c>
      <c r="H42" s="10"/>
      <c r="I42" s="10"/>
    </row>
    <row r="43" spans="1:9">
      <c r="A43" s="56"/>
      <c r="B43" s="57" t="s">
        <v>9</v>
      </c>
      <c r="C43" s="64"/>
      <c r="D43" s="64"/>
      <c r="E43" s="64"/>
      <c r="F43" s="36" t="s">
        <v>56</v>
      </c>
      <c r="G43" s="35" t="s">
        <v>98</v>
      </c>
      <c r="H43" s="10"/>
      <c r="I43" s="10"/>
    </row>
    <row r="44" spans="1:9">
      <c r="A44" s="56"/>
      <c r="B44" s="57" t="s">
        <v>9</v>
      </c>
      <c r="C44" s="64"/>
      <c r="D44" s="64"/>
      <c r="E44" s="64"/>
      <c r="F44" s="36"/>
      <c r="G44" s="37" t="s">
        <v>99</v>
      </c>
      <c r="H44" s="10"/>
      <c r="I44" s="10"/>
    </row>
    <row r="45" spans="1:9">
      <c r="A45" s="67"/>
      <c r="B45" s="60" t="s">
        <v>9</v>
      </c>
      <c r="C45" s="61"/>
      <c r="D45" s="61"/>
      <c r="E45" s="61"/>
      <c r="F45" s="68"/>
      <c r="G45" s="46"/>
      <c r="H45" s="10"/>
      <c r="I45" s="10"/>
    </row>
    <row r="46" spans="1:9">
      <c r="A46" s="49">
        <v>7</v>
      </c>
      <c r="B46" s="50" t="s">
        <v>5</v>
      </c>
      <c r="C46" s="63">
        <v>660460</v>
      </c>
      <c r="D46" s="51">
        <v>540</v>
      </c>
      <c r="E46" s="51">
        <v>720</v>
      </c>
      <c r="F46" s="47" t="s">
        <v>76</v>
      </c>
      <c r="G46" s="35" t="s">
        <v>94</v>
      </c>
      <c r="H46" s="9"/>
      <c r="I46" s="9"/>
    </row>
    <row r="47" spans="1:9">
      <c r="A47" s="53"/>
      <c r="B47" s="54" t="s">
        <v>9</v>
      </c>
      <c r="C47" s="63"/>
      <c r="D47" s="64"/>
      <c r="E47" s="64" t="s">
        <v>109</v>
      </c>
      <c r="F47" s="65" t="s">
        <v>16</v>
      </c>
      <c r="G47" s="35" t="s">
        <v>95</v>
      </c>
      <c r="H47" s="10"/>
      <c r="I47" s="10"/>
    </row>
    <row r="48" spans="1:9">
      <c r="A48" s="56"/>
      <c r="B48" s="57" t="s">
        <v>9</v>
      </c>
      <c r="C48" s="32"/>
      <c r="D48" s="32"/>
      <c r="E48" s="32" t="s">
        <v>111</v>
      </c>
      <c r="F48" s="55" t="s">
        <v>67</v>
      </c>
      <c r="G48" s="35" t="s">
        <v>96</v>
      </c>
      <c r="H48" s="10"/>
      <c r="I48" s="10"/>
    </row>
    <row r="49" spans="1:9">
      <c r="A49" s="56"/>
      <c r="B49" s="57" t="s">
        <v>9</v>
      </c>
      <c r="C49" s="64"/>
      <c r="D49" s="64"/>
      <c r="E49" s="64"/>
      <c r="F49" s="55" t="s">
        <v>17</v>
      </c>
      <c r="G49" s="35" t="s">
        <v>97</v>
      </c>
      <c r="H49" s="10"/>
      <c r="I49" s="10"/>
    </row>
    <row r="50" spans="1:9">
      <c r="A50" s="56"/>
      <c r="B50" s="57" t="s">
        <v>9</v>
      </c>
      <c r="C50" s="32"/>
      <c r="D50" s="32"/>
      <c r="E50" s="32"/>
      <c r="F50" s="43"/>
      <c r="G50" s="35" t="s">
        <v>98</v>
      </c>
      <c r="H50" s="10"/>
      <c r="I50" s="10"/>
    </row>
    <row r="51" spans="1:9">
      <c r="A51" s="56"/>
      <c r="B51" s="57" t="s">
        <v>9</v>
      </c>
      <c r="C51" s="32"/>
      <c r="D51" s="32"/>
      <c r="E51" s="32"/>
      <c r="F51" s="44"/>
      <c r="G51" s="37" t="s">
        <v>99</v>
      </c>
      <c r="H51" s="10"/>
      <c r="I51" s="10"/>
    </row>
    <row r="52" spans="1:9">
      <c r="A52" s="59"/>
      <c r="B52" s="60" t="s">
        <v>9</v>
      </c>
      <c r="C52" s="61"/>
      <c r="D52" s="61"/>
      <c r="E52" s="61"/>
      <c r="F52" s="62"/>
      <c r="G52" s="46"/>
      <c r="H52" s="10"/>
      <c r="I52" s="10"/>
    </row>
    <row r="53" spans="1:9">
      <c r="A53" s="49">
        <v>8</v>
      </c>
      <c r="B53" s="50" t="s">
        <v>5</v>
      </c>
      <c r="C53" s="27">
        <v>660450</v>
      </c>
      <c r="D53" s="27">
        <v>720</v>
      </c>
      <c r="E53" s="27">
        <v>360</v>
      </c>
      <c r="F53" s="52" t="s">
        <v>77</v>
      </c>
      <c r="G53" s="35" t="s">
        <v>94</v>
      </c>
      <c r="H53" s="9"/>
      <c r="I53" s="9"/>
    </row>
    <row r="54" spans="1:9">
      <c r="A54" s="53"/>
      <c r="B54" s="54" t="s">
        <v>9</v>
      </c>
      <c r="C54" s="32"/>
      <c r="D54" s="32"/>
      <c r="E54" s="32"/>
      <c r="F54" s="55" t="s">
        <v>18</v>
      </c>
      <c r="G54" s="35" t="s">
        <v>95</v>
      </c>
      <c r="H54" s="10"/>
      <c r="I54" s="10"/>
    </row>
    <row r="55" spans="1:9">
      <c r="A55" s="56"/>
      <c r="B55" s="57" t="s">
        <v>9</v>
      </c>
      <c r="C55" s="32"/>
      <c r="D55" s="32"/>
      <c r="E55" s="32"/>
      <c r="F55" s="55" t="s">
        <v>57</v>
      </c>
      <c r="G55" s="35" t="s">
        <v>96</v>
      </c>
      <c r="H55" s="10"/>
      <c r="I55" s="10"/>
    </row>
    <row r="56" spans="1:9">
      <c r="A56" s="56"/>
      <c r="B56" s="57"/>
      <c r="C56" s="32"/>
      <c r="D56" s="32"/>
      <c r="E56" s="32"/>
      <c r="F56" s="55" t="s">
        <v>61</v>
      </c>
      <c r="G56" s="35" t="s">
        <v>97</v>
      </c>
      <c r="H56" s="10"/>
      <c r="I56" s="10"/>
    </row>
    <row r="57" spans="1:9">
      <c r="A57" s="56"/>
      <c r="B57" s="57" t="s">
        <v>9</v>
      </c>
      <c r="C57" s="32"/>
      <c r="D57" s="32"/>
      <c r="E57" s="32"/>
      <c r="F57" s="55" t="s">
        <v>19</v>
      </c>
      <c r="G57" s="35" t="s">
        <v>98</v>
      </c>
      <c r="H57" s="10"/>
      <c r="I57" s="10"/>
    </row>
    <row r="58" spans="1:9">
      <c r="A58" s="56"/>
      <c r="B58" s="57" t="s">
        <v>9</v>
      </c>
      <c r="C58" s="32"/>
      <c r="D58" s="32"/>
      <c r="E58" s="32"/>
      <c r="F58" s="55" t="s">
        <v>20</v>
      </c>
      <c r="G58" s="37" t="s">
        <v>99</v>
      </c>
      <c r="H58" s="10"/>
      <c r="I58" s="10"/>
    </row>
    <row r="59" spans="1:9">
      <c r="A59" s="56"/>
      <c r="B59" s="57" t="s">
        <v>9</v>
      </c>
      <c r="C59" s="32"/>
      <c r="D59" s="32"/>
      <c r="E59" s="32"/>
      <c r="F59" s="55" t="s">
        <v>24</v>
      </c>
      <c r="G59" s="38"/>
      <c r="H59" s="10"/>
      <c r="I59" s="10"/>
    </row>
    <row r="60" spans="1:9">
      <c r="A60" s="56"/>
      <c r="B60" s="57"/>
      <c r="C60" s="32"/>
      <c r="D60" s="61"/>
      <c r="E60" s="32"/>
      <c r="F60" s="55"/>
      <c r="G60" s="38"/>
      <c r="H60" s="11"/>
      <c r="I60" s="11"/>
    </row>
    <row r="61" spans="1:9">
      <c r="A61" s="27">
        <v>9</v>
      </c>
      <c r="B61" s="28" t="s">
        <v>5</v>
      </c>
      <c r="C61" s="27">
        <v>660400</v>
      </c>
      <c r="D61" s="27">
        <v>90</v>
      </c>
      <c r="E61" s="27">
        <v>50</v>
      </c>
      <c r="F61" s="69" t="s">
        <v>21</v>
      </c>
      <c r="G61" s="35" t="s">
        <v>94</v>
      </c>
      <c r="H61" s="9"/>
      <c r="I61" s="9"/>
    </row>
    <row r="62" spans="1:9">
      <c r="A62" s="32"/>
      <c r="B62" s="33" t="s">
        <v>9</v>
      </c>
      <c r="C62" s="32"/>
      <c r="D62" s="32"/>
      <c r="E62" s="63"/>
      <c r="F62" s="70" t="s">
        <v>25</v>
      </c>
      <c r="G62" s="35" t="s">
        <v>95</v>
      </c>
      <c r="H62" s="10"/>
      <c r="I62" s="10"/>
    </row>
    <row r="63" spans="1:9">
      <c r="A63" s="32"/>
      <c r="B63" s="33" t="s">
        <v>9</v>
      </c>
      <c r="C63" s="32"/>
      <c r="D63" s="32"/>
      <c r="E63" s="64"/>
      <c r="F63" s="70" t="s">
        <v>22</v>
      </c>
      <c r="G63" s="35" t="s">
        <v>96</v>
      </c>
      <c r="H63" s="10"/>
      <c r="I63" s="10"/>
    </row>
    <row r="64" spans="1:9">
      <c r="A64" s="32"/>
      <c r="B64" s="33" t="s">
        <v>9</v>
      </c>
      <c r="C64" s="32"/>
      <c r="D64" s="32"/>
      <c r="E64" s="64"/>
      <c r="F64" s="42"/>
      <c r="G64" s="35" t="s">
        <v>97</v>
      </c>
      <c r="H64" s="10"/>
      <c r="I64" s="10"/>
    </row>
    <row r="65" spans="1:11">
      <c r="A65" s="32"/>
      <c r="B65" s="33" t="s">
        <v>9</v>
      </c>
      <c r="C65" s="32"/>
      <c r="D65" s="32"/>
      <c r="E65" s="64"/>
      <c r="F65" s="36"/>
      <c r="G65" s="35" t="s">
        <v>98</v>
      </c>
      <c r="H65" s="10"/>
      <c r="I65" s="10"/>
    </row>
    <row r="66" spans="1:11">
      <c r="A66" s="56"/>
      <c r="B66" s="33" t="s">
        <v>9</v>
      </c>
      <c r="C66" s="32"/>
      <c r="D66" s="32"/>
      <c r="E66" s="64"/>
      <c r="F66" s="36"/>
      <c r="G66" s="37" t="s">
        <v>99</v>
      </c>
      <c r="H66" s="10"/>
      <c r="I66" s="10"/>
    </row>
    <row r="67" spans="1:11">
      <c r="A67" s="59"/>
      <c r="B67" s="60" t="s">
        <v>9</v>
      </c>
      <c r="C67" s="61"/>
      <c r="D67" s="61"/>
      <c r="E67" s="71"/>
      <c r="F67" s="62"/>
      <c r="G67" s="46"/>
      <c r="H67" s="10"/>
      <c r="I67" s="10"/>
    </row>
    <row r="68" spans="1:11">
      <c r="A68" s="49">
        <v>10</v>
      </c>
      <c r="B68" s="50" t="s">
        <v>5</v>
      </c>
      <c r="C68" s="27">
        <v>670222</v>
      </c>
      <c r="D68" s="63">
        <v>462</v>
      </c>
      <c r="E68" s="63">
        <f>66*3</f>
        <v>198</v>
      </c>
      <c r="F68" s="72" t="s">
        <v>78</v>
      </c>
      <c r="G68" s="35" t="s">
        <v>94</v>
      </c>
      <c r="H68" s="9"/>
      <c r="I68" s="9"/>
    </row>
    <row r="69" spans="1:11">
      <c r="A69" s="56"/>
      <c r="B69" s="33"/>
      <c r="C69" s="32"/>
      <c r="D69" s="63"/>
      <c r="E69" s="63"/>
      <c r="F69" s="34" t="s">
        <v>27</v>
      </c>
      <c r="G69" s="35" t="s">
        <v>95</v>
      </c>
      <c r="H69" s="10"/>
      <c r="I69" s="10"/>
    </row>
    <row r="70" spans="1:11">
      <c r="A70" s="73"/>
      <c r="B70" s="57"/>
      <c r="C70" s="32"/>
      <c r="D70" s="1"/>
      <c r="E70" s="1"/>
      <c r="F70" s="36" t="s">
        <v>26</v>
      </c>
      <c r="G70" s="35" t="s">
        <v>96</v>
      </c>
      <c r="H70" s="10"/>
      <c r="I70" s="10"/>
    </row>
    <row r="71" spans="1:11">
      <c r="A71" s="73"/>
      <c r="B71" s="57"/>
      <c r="C71" s="32"/>
      <c r="D71" s="32"/>
      <c r="E71" s="32"/>
      <c r="F71" s="44" t="s">
        <v>34</v>
      </c>
      <c r="G71" s="35" t="s">
        <v>97</v>
      </c>
      <c r="H71" s="10"/>
      <c r="I71" s="10"/>
      <c r="J71" s="12"/>
      <c r="K71" s="12"/>
    </row>
    <row r="72" spans="1:11">
      <c r="A72" s="73"/>
      <c r="B72" s="57"/>
      <c r="C72" s="32"/>
      <c r="D72" s="32"/>
      <c r="E72" s="32"/>
      <c r="F72" s="43"/>
      <c r="G72" s="35" t="s">
        <v>98</v>
      </c>
      <c r="H72" s="10"/>
      <c r="I72" s="10"/>
      <c r="J72" s="12"/>
      <c r="K72" s="12"/>
    </row>
    <row r="73" spans="1:11">
      <c r="A73" s="73"/>
      <c r="B73" s="57"/>
      <c r="C73" s="32"/>
      <c r="D73" s="32"/>
      <c r="E73" s="32"/>
      <c r="F73" s="43"/>
      <c r="G73" s="37" t="s">
        <v>99</v>
      </c>
      <c r="H73" s="10"/>
      <c r="I73" s="10"/>
      <c r="J73" s="12"/>
      <c r="K73" s="12"/>
    </row>
    <row r="74" spans="1:11">
      <c r="A74" s="59"/>
      <c r="B74" s="60"/>
      <c r="C74" s="61"/>
      <c r="D74" s="61"/>
      <c r="E74" s="61"/>
      <c r="F74" s="74"/>
      <c r="G74" s="46"/>
      <c r="H74" s="10"/>
      <c r="I74" s="10"/>
      <c r="J74" s="12"/>
      <c r="K74" s="12"/>
    </row>
    <row r="75" spans="1:11">
      <c r="A75" s="29">
        <v>11</v>
      </c>
      <c r="B75" s="29" t="s">
        <v>5</v>
      </c>
      <c r="C75" s="29" t="s">
        <v>32</v>
      </c>
      <c r="D75" s="29"/>
      <c r="E75" s="29">
        <f>5*56</f>
        <v>280</v>
      </c>
      <c r="F75" s="72" t="s">
        <v>79</v>
      </c>
      <c r="G75" s="35" t="s">
        <v>94</v>
      </c>
      <c r="H75" s="9"/>
      <c r="I75" s="9"/>
    </row>
    <row r="76" spans="1:11">
      <c r="A76" s="40"/>
      <c r="B76" s="40"/>
      <c r="C76" s="40"/>
      <c r="D76" s="40"/>
      <c r="E76" s="40"/>
      <c r="F76" s="34" t="s">
        <v>60</v>
      </c>
      <c r="G76" s="35" t="s">
        <v>95</v>
      </c>
      <c r="H76" s="10"/>
      <c r="I76" s="10"/>
    </row>
    <row r="77" spans="1:11">
      <c r="A77" s="43"/>
      <c r="B77" s="43"/>
      <c r="C77" s="43"/>
      <c r="D77" s="43"/>
      <c r="E77" s="43"/>
      <c r="F77" s="36"/>
      <c r="G77" s="35" t="s">
        <v>96</v>
      </c>
      <c r="H77" s="10"/>
      <c r="I77" s="10"/>
    </row>
    <row r="78" spans="1:11">
      <c r="A78" s="43"/>
      <c r="B78" s="43"/>
      <c r="C78" s="43"/>
      <c r="D78" s="43"/>
      <c r="E78" s="43"/>
      <c r="F78" s="36"/>
      <c r="G78" s="35" t="s">
        <v>97</v>
      </c>
      <c r="H78" s="10"/>
      <c r="I78" s="10"/>
    </row>
    <row r="79" spans="1:11">
      <c r="A79" s="43"/>
      <c r="B79" s="43"/>
      <c r="C79" s="43"/>
      <c r="D79" s="43"/>
      <c r="E79" s="43"/>
      <c r="F79" s="36"/>
      <c r="G79" s="35" t="s">
        <v>98</v>
      </c>
      <c r="H79" s="10"/>
      <c r="I79" s="10"/>
    </row>
    <row r="80" spans="1:11">
      <c r="A80" s="43"/>
      <c r="B80" s="43"/>
      <c r="C80" s="43"/>
      <c r="D80" s="43"/>
      <c r="E80" s="43"/>
      <c r="F80" s="36"/>
      <c r="G80" s="37" t="s">
        <v>99</v>
      </c>
      <c r="H80" s="10"/>
      <c r="I80" s="10"/>
    </row>
    <row r="81" spans="1:9">
      <c r="A81" s="43"/>
      <c r="B81" s="43"/>
      <c r="C81" s="43"/>
      <c r="D81" s="43"/>
      <c r="E81" s="43"/>
      <c r="F81" s="36"/>
      <c r="G81" s="46"/>
      <c r="H81" s="10"/>
      <c r="I81" s="10"/>
    </row>
    <row r="82" spans="1:9">
      <c r="A82" s="29">
        <v>12</v>
      </c>
      <c r="B82" s="29" t="s">
        <v>5</v>
      </c>
      <c r="C82" s="29">
        <v>640234</v>
      </c>
      <c r="D82" s="29">
        <v>192</v>
      </c>
      <c r="E82" s="29">
        <v>320</v>
      </c>
      <c r="F82" s="47" t="s">
        <v>80</v>
      </c>
      <c r="G82" s="35" t="s">
        <v>94</v>
      </c>
      <c r="H82" s="9"/>
      <c r="I82" s="9"/>
    </row>
    <row r="83" spans="1:9">
      <c r="A83" s="40"/>
      <c r="B83" s="40"/>
      <c r="C83" s="40"/>
      <c r="D83" s="40"/>
      <c r="E83" s="40" t="s">
        <v>109</v>
      </c>
      <c r="F83" s="34" t="s">
        <v>29</v>
      </c>
      <c r="G83" s="35" t="s">
        <v>95</v>
      </c>
      <c r="H83" s="10"/>
      <c r="I83" s="10"/>
    </row>
    <row r="84" spans="1:9">
      <c r="A84" s="43"/>
      <c r="B84" s="43"/>
      <c r="C84" s="43"/>
      <c r="D84" s="43" t="s">
        <v>70</v>
      </c>
      <c r="E84" s="43" t="s">
        <v>110</v>
      </c>
      <c r="F84" s="36" t="s">
        <v>42</v>
      </c>
      <c r="G84" s="35" t="s">
        <v>96</v>
      </c>
      <c r="H84" s="10"/>
      <c r="I84" s="10"/>
    </row>
    <row r="85" spans="1:9">
      <c r="A85" s="43"/>
      <c r="B85" s="43"/>
      <c r="C85" s="43"/>
      <c r="D85" s="43"/>
      <c r="E85" s="43"/>
      <c r="F85" s="36" t="s">
        <v>66</v>
      </c>
      <c r="G85" s="35" t="s">
        <v>97</v>
      </c>
      <c r="H85" s="10"/>
      <c r="I85" s="10"/>
    </row>
    <row r="86" spans="1:9">
      <c r="A86" s="43"/>
      <c r="B86" s="43"/>
      <c r="C86" s="43"/>
      <c r="D86" s="43"/>
      <c r="E86" s="43"/>
      <c r="F86" s="36" t="s">
        <v>65</v>
      </c>
      <c r="G86" s="35" t="s">
        <v>98</v>
      </c>
      <c r="H86" s="10"/>
      <c r="I86" s="10"/>
    </row>
    <row r="87" spans="1:9">
      <c r="A87" s="43"/>
      <c r="B87" s="43"/>
      <c r="C87" s="43"/>
      <c r="D87" s="43"/>
      <c r="E87" s="43"/>
      <c r="F87" s="36" t="s">
        <v>35</v>
      </c>
      <c r="G87" s="37" t="s">
        <v>99</v>
      </c>
      <c r="H87" s="10"/>
      <c r="I87" s="10"/>
    </row>
    <row r="88" spans="1:9">
      <c r="A88" s="43"/>
      <c r="B88" s="43"/>
      <c r="C88" s="43"/>
      <c r="D88" s="43"/>
      <c r="E88" s="43"/>
      <c r="F88" s="42"/>
      <c r="G88" s="46"/>
      <c r="H88" s="10"/>
      <c r="I88" s="10"/>
    </row>
    <row r="89" spans="1:9">
      <c r="A89" s="29">
        <v>13</v>
      </c>
      <c r="B89" s="29" t="s">
        <v>5</v>
      </c>
      <c r="C89" s="29">
        <v>660101</v>
      </c>
      <c r="D89" s="29"/>
      <c r="E89" s="29">
        <v>80</v>
      </c>
      <c r="F89" s="47" t="s">
        <v>81</v>
      </c>
      <c r="G89" s="35" t="s">
        <v>94</v>
      </c>
      <c r="H89" s="9"/>
      <c r="I89" s="9"/>
    </row>
    <row r="90" spans="1:9">
      <c r="A90" s="40"/>
      <c r="B90" s="41"/>
      <c r="C90" s="41"/>
      <c r="D90" s="75"/>
      <c r="E90" s="75"/>
      <c r="F90" s="36" t="s">
        <v>40</v>
      </c>
      <c r="G90" s="35" t="s">
        <v>95</v>
      </c>
      <c r="H90" s="10"/>
      <c r="I90" s="10"/>
    </row>
    <row r="91" spans="1:9">
      <c r="A91" s="43"/>
      <c r="B91" s="41"/>
      <c r="C91" s="41"/>
      <c r="D91" s="41"/>
      <c r="E91" s="41"/>
      <c r="F91" s="36" t="s">
        <v>30</v>
      </c>
      <c r="G91" s="35" t="s">
        <v>96</v>
      </c>
      <c r="H91" s="10"/>
      <c r="I91" s="10"/>
    </row>
    <row r="92" spans="1:9">
      <c r="A92" s="43"/>
      <c r="B92" s="41"/>
      <c r="C92" s="41"/>
      <c r="D92" s="41"/>
      <c r="E92" s="41"/>
      <c r="F92" s="42"/>
      <c r="G92" s="35" t="s">
        <v>97</v>
      </c>
      <c r="H92" s="10"/>
      <c r="I92" s="10"/>
    </row>
    <row r="93" spans="1:9">
      <c r="A93" s="43"/>
      <c r="B93" s="41"/>
      <c r="C93" s="41"/>
      <c r="D93" s="41"/>
      <c r="E93" s="41"/>
      <c r="F93" s="42"/>
      <c r="G93" s="35" t="s">
        <v>98</v>
      </c>
      <c r="H93" s="10"/>
      <c r="I93" s="10"/>
    </row>
    <row r="94" spans="1:9">
      <c r="A94" s="43"/>
      <c r="B94" s="41"/>
      <c r="C94" s="41"/>
      <c r="D94" s="41"/>
      <c r="E94" s="41"/>
      <c r="F94" s="36"/>
      <c r="G94" s="37" t="s">
        <v>99</v>
      </c>
      <c r="H94" s="10"/>
      <c r="I94" s="10"/>
    </row>
    <row r="95" spans="1:9">
      <c r="A95" s="45"/>
      <c r="B95" s="48"/>
      <c r="C95" s="48"/>
      <c r="D95" s="48"/>
      <c r="E95" s="48"/>
      <c r="F95" s="74"/>
      <c r="G95" s="46"/>
      <c r="H95" s="10"/>
      <c r="I95" s="10"/>
    </row>
    <row r="96" spans="1:9">
      <c r="A96" s="29">
        <v>14</v>
      </c>
      <c r="B96" s="29" t="s">
        <v>5</v>
      </c>
      <c r="C96" s="29">
        <v>670202</v>
      </c>
      <c r="D96" s="29">
        <v>448</v>
      </c>
      <c r="E96" s="29">
        <v>224</v>
      </c>
      <c r="F96" s="47" t="s">
        <v>82</v>
      </c>
      <c r="G96" s="35" t="s">
        <v>94</v>
      </c>
      <c r="H96" s="9"/>
      <c r="I96" s="9"/>
    </row>
    <row r="97" spans="1:9">
      <c r="A97" s="40"/>
      <c r="B97" s="41"/>
      <c r="C97" s="41"/>
      <c r="D97" s="41"/>
      <c r="E97" s="41"/>
      <c r="F97" s="36" t="s">
        <v>43</v>
      </c>
      <c r="G97" s="35" t="s">
        <v>95</v>
      </c>
      <c r="H97" s="10"/>
      <c r="I97" s="10"/>
    </row>
    <row r="98" spans="1:9">
      <c r="A98" s="43"/>
      <c r="B98" s="41"/>
      <c r="C98" s="41"/>
      <c r="D98" s="41"/>
      <c r="E98" s="41"/>
      <c r="F98" s="36"/>
      <c r="G98" s="35" t="s">
        <v>96</v>
      </c>
      <c r="H98" s="10"/>
      <c r="I98" s="10"/>
    </row>
    <row r="99" spans="1:9">
      <c r="A99" s="43"/>
      <c r="B99" s="41"/>
      <c r="C99" s="41"/>
      <c r="D99" s="41"/>
      <c r="E99" s="41"/>
      <c r="F99" s="42"/>
      <c r="G99" s="35" t="s">
        <v>97</v>
      </c>
      <c r="H99" s="10"/>
      <c r="I99" s="10"/>
    </row>
    <row r="100" spans="1:9">
      <c r="A100" s="43"/>
      <c r="B100" s="41"/>
      <c r="C100" s="41"/>
      <c r="D100" s="41"/>
      <c r="E100" s="41"/>
      <c r="F100" s="42"/>
      <c r="G100" s="35" t="s">
        <v>98</v>
      </c>
      <c r="H100" s="10"/>
      <c r="I100" s="10"/>
    </row>
    <row r="101" spans="1:9">
      <c r="A101" s="43"/>
      <c r="B101" s="41"/>
      <c r="C101" s="41"/>
      <c r="D101" s="41"/>
      <c r="E101" s="41"/>
      <c r="F101" s="36"/>
      <c r="G101" s="37" t="s">
        <v>99</v>
      </c>
      <c r="H101" s="10"/>
      <c r="I101" s="10"/>
    </row>
    <row r="102" spans="1:9">
      <c r="A102" s="45"/>
      <c r="B102" s="48"/>
      <c r="C102" s="48"/>
      <c r="D102" s="48"/>
      <c r="E102" s="48"/>
      <c r="F102" s="74"/>
      <c r="G102" s="46"/>
      <c r="H102" s="10"/>
      <c r="I102" s="10"/>
    </row>
    <row r="103" spans="1:9">
      <c r="A103" s="29">
        <v>15</v>
      </c>
      <c r="B103" s="29" t="s">
        <v>5</v>
      </c>
      <c r="C103" s="29">
        <v>670203</v>
      </c>
      <c r="D103" s="29"/>
      <c r="E103" s="29">
        <v>224</v>
      </c>
      <c r="F103" s="47" t="s">
        <v>83</v>
      </c>
      <c r="G103" s="35" t="s">
        <v>94</v>
      </c>
      <c r="H103" s="13"/>
      <c r="I103" s="13"/>
    </row>
    <row r="104" spans="1:9">
      <c r="A104" s="43"/>
      <c r="B104" s="41"/>
      <c r="C104" s="41"/>
      <c r="D104" s="41"/>
      <c r="E104" s="41"/>
      <c r="F104" s="36" t="s">
        <v>44</v>
      </c>
      <c r="G104" s="35" t="s">
        <v>95</v>
      </c>
      <c r="H104" s="10"/>
      <c r="I104" s="10"/>
    </row>
    <row r="105" spans="1:9">
      <c r="A105" s="43"/>
      <c r="B105" s="41"/>
      <c r="C105" s="41"/>
      <c r="D105" s="41"/>
      <c r="E105" s="41"/>
      <c r="F105" s="36"/>
      <c r="G105" s="35" t="s">
        <v>96</v>
      </c>
      <c r="H105" s="10"/>
      <c r="I105" s="10"/>
    </row>
    <row r="106" spans="1:9">
      <c r="A106" s="43"/>
      <c r="B106" s="41"/>
      <c r="C106" s="41"/>
      <c r="D106" s="41"/>
      <c r="E106" s="41"/>
      <c r="F106" s="42"/>
      <c r="G106" s="35" t="s">
        <v>97</v>
      </c>
      <c r="H106" s="10"/>
      <c r="I106" s="10"/>
    </row>
    <row r="107" spans="1:9">
      <c r="A107" s="43"/>
      <c r="B107" s="41"/>
      <c r="C107" s="41"/>
      <c r="D107" s="41"/>
      <c r="E107" s="41"/>
      <c r="F107" s="42"/>
      <c r="G107" s="35" t="s">
        <v>98</v>
      </c>
      <c r="H107" s="10"/>
      <c r="I107" s="10"/>
    </row>
    <row r="108" spans="1:9">
      <c r="A108" s="43"/>
      <c r="B108" s="41"/>
      <c r="C108" s="41"/>
      <c r="D108" s="41"/>
      <c r="E108" s="41"/>
      <c r="F108" s="36"/>
      <c r="G108" s="37" t="s">
        <v>99</v>
      </c>
      <c r="H108" s="10"/>
      <c r="I108" s="10"/>
    </row>
    <row r="109" spans="1:9">
      <c r="A109" s="45"/>
      <c r="B109" s="48"/>
      <c r="C109" s="48"/>
      <c r="D109" s="48"/>
      <c r="E109" s="48"/>
      <c r="F109" s="74"/>
      <c r="G109" s="46"/>
      <c r="H109" s="10"/>
      <c r="I109" s="10"/>
    </row>
    <row r="110" spans="1:9">
      <c r="A110" s="29">
        <v>16</v>
      </c>
      <c r="B110" s="29" t="s">
        <v>5</v>
      </c>
      <c r="C110" s="29">
        <v>640318</v>
      </c>
      <c r="D110" s="29">
        <f>112+448</f>
        <v>560</v>
      </c>
      <c r="E110" s="29">
        <v>112</v>
      </c>
      <c r="F110" s="47" t="s">
        <v>84</v>
      </c>
      <c r="G110" s="35" t="s">
        <v>94</v>
      </c>
      <c r="H110" s="13"/>
      <c r="I110" s="13"/>
    </row>
    <row r="111" spans="1:9">
      <c r="A111" s="43"/>
      <c r="B111" s="41"/>
      <c r="C111" s="41"/>
      <c r="D111" s="41"/>
      <c r="E111" s="41"/>
      <c r="F111" s="36" t="s">
        <v>36</v>
      </c>
      <c r="G111" s="35" t="s">
        <v>95</v>
      </c>
      <c r="H111" s="10"/>
      <c r="I111" s="10"/>
    </row>
    <row r="112" spans="1:9">
      <c r="A112" s="43"/>
      <c r="B112" s="41"/>
      <c r="C112" s="41"/>
      <c r="D112" s="41"/>
      <c r="E112" s="41"/>
      <c r="F112" s="36"/>
      <c r="G112" s="35" t="s">
        <v>96</v>
      </c>
      <c r="H112" s="10"/>
      <c r="I112" s="10"/>
    </row>
    <row r="113" spans="1:9">
      <c r="A113" s="43"/>
      <c r="B113" s="41"/>
      <c r="C113" s="41"/>
      <c r="D113" s="41"/>
      <c r="E113" s="41"/>
      <c r="F113" s="42"/>
      <c r="G113" s="35" t="s">
        <v>97</v>
      </c>
      <c r="H113" s="10"/>
      <c r="I113" s="10"/>
    </row>
    <row r="114" spans="1:9">
      <c r="A114" s="43"/>
      <c r="B114" s="41"/>
      <c r="C114" s="41"/>
      <c r="D114" s="41"/>
      <c r="E114" s="41"/>
      <c r="F114" s="42"/>
      <c r="G114" s="35" t="s">
        <v>98</v>
      </c>
      <c r="H114" s="10"/>
      <c r="I114" s="10"/>
    </row>
    <row r="115" spans="1:9">
      <c r="A115" s="43"/>
      <c r="B115" s="41"/>
      <c r="C115" s="41"/>
      <c r="D115" s="41"/>
      <c r="E115" s="41"/>
      <c r="F115" s="36"/>
      <c r="G115" s="37" t="s">
        <v>99</v>
      </c>
      <c r="H115" s="10"/>
      <c r="I115" s="10"/>
    </row>
    <row r="116" spans="1:9">
      <c r="A116" s="45"/>
      <c r="B116" s="48"/>
      <c r="C116" s="48"/>
      <c r="D116" s="48"/>
      <c r="E116" s="48"/>
      <c r="F116" s="74"/>
      <c r="G116" s="46"/>
      <c r="H116" s="10"/>
      <c r="I116" s="10"/>
    </row>
    <row r="117" spans="1:9">
      <c r="A117" s="29">
        <v>17</v>
      </c>
      <c r="B117" s="29" t="s">
        <v>5</v>
      </c>
      <c r="C117" s="63">
        <v>630169</v>
      </c>
      <c r="D117" s="29">
        <f>576+72</f>
        <v>648</v>
      </c>
      <c r="E117" s="29">
        <f>72*4</f>
        <v>288</v>
      </c>
      <c r="F117" s="47" t="s">
        <v>85</v>
      </c>
      <c r="G117" s="35" t="s">
        <v>94</v>
      </c>
      <c r="H117" s="13"/>
      <c r="I117" s="13"/>
    </row>
    <row r="118" spans="1:9">
      <c r="A118" s="33"/>
      <c r="B118" s="57" t="s">
        <v>9</v>
      </c>
      <c r="C118" s="63"/>
      <c r="D118" s="41"/>
      <c r="E118" s="41"/>
      <c r="F118" s="36" t="s">
        <v>37</v>
      </c>
      <c r="G118" s="35" t="s">
        <v>95</v>
      </c>
      <c r="H118" s="10"/>
      <c r="I118" s="10"/>
    </row>
    <row r="119" spans="1:9">
      <c r="A119" s="33"/>
      <c r="B119" s="57" t="s">
        <v>9</v>
      </c>
      <c r="C119" s="32"/>
      <c r="D119" s="32"/>
      <c r="E119" s="32"/>
      <c r="F119" s="36" t="s">
        <v>38</v>
      </c>
      <c r="G119" s="35" t="s">
        <v>96</v>
      </c>
      <c r="H119" s="10"/>
      <c r="I119" s="10"/>
    </row>
    <row r="120" spans="1:9">
      <c r="A120" s="33"/>
      <c r="B120" s="57"/>
      <c r="C120" s="32"/>
      <c r="D120" s="32"/>
      <c r="E120" s="32"/>
      <c r="F120" s="36"/>
      <c r="G120" s="35" t="s">
        <v>97</v>
      </c>
      <c r="H120" s="10"/>
      <c r="I120" s="10"/>
    </row>
    <row r="121" spans="1:9">
      <c r="A121" s="33"/>
      <c r="B121" s="57"/>
      <c r="C121" s="32"/>
      <c r="D121" s="32"/>
      <c r="E121" s="32"/>
      <c r="F121" s="36"/>
      <c r="G121" s="35" t="s">
        <v>98</v>
      </c>
      <c r="H121" s="10"/>
      <c r="I121" s="10"/>
    </row>
    <row r="122" spans="1:9">
      <c r="A122" s="33"/>
      <c r="B122" s="57"/>
      <c r="C122" s="32"/>
      <c r="D122" s="32"/>
      <c r="E122" s="32"/>
      <c r="F122" s="36"/>
      <c r="G122" s="37" t="s">
        <v>99</v>
      </c>
      <c r="H122" s="10"/>
      <c r="I122" s="10"/>
    </row>
    <row r="123" spans="1:9">
      <c r="A123" s="33"/>
      <c r="B123" s="57" t="s">
        <v>9</v>
      </c>
      <c r="C123" s="64"/>
      <c r="D123" s="64"/>
      <c r="E123" s="64"/>
      <c r="F123" s="36"/>
      <c r="G123" s="46"/>
      <c r="H123" s="10"/>
      <c r="I123" s="10"/>
    </row>
    <row r="124" spans="1:9">
      <c r="A124" s="29">
        <v>18</v>
      </c>
      <c r="B124" s="29" t="s">
        <v>5</v>
      </c>
      <c r="C124" s="29">
        <v>660133</v>
      </c>
      <c r="D124" s="29">
        <f>240+240</f>
        <v>480</v>
      </c>
      <c r="E124" s="29">
        <v>480</v>
      </c>
      <c r="F124" s="47" t="s">
        <v>86</v>
      </c>
      <c r="G124" s="35" t="s">
        <v>94</v>
      </c>
      <c r="H124" s="13"/>
      <c r="I124" s="13"/>
    </row>
    <row r="125" spans="1:9">
      <c r="A125" s="43"/>
      <c r="B125" s="41"/>
      <c r="C125" s="41"/>
      <c r="D125" s="41"/>
      <c r="E125" s="41"/>
      <c r="F125" s="36" t="s">
        <v>41</v>
      </c>
      <c r="G125" s="35" t="s">
        <v>95</v>
      </c>
      <c r="H125" s="10"/>
      <c r="I125" s="10"/>
    </row>
    <row r="126" spans="1:9">
      <c r="A126" s="43"/>
      <c r="B126" s="41"/>
      <c r="C126" s="41"/>
      <c r="D126" s="41"/>
      <c r="E126" s="41"/>
      <c r="F126" s="36"/>
      <c r="G126" s="35" t="s">
        <v>96</v>
      </c>
      <c r="H126" s="10"/>
      <c r="I126" s="10"/>
    </row>
    <row r="127" spans="1:9">
      <c r="A127" s="43"/>
      <c r="B127" s="41"/>
      <c r="C127" s="41"/>
      <c r="D127" s="41"/>
      <c r="E127" s="41"/>
      <c r="F127" s="42"/>
      <c r="G127" s="35" t="s">
        <v>97</v>
      </c>
      <c r="H127" s="10"/>
      <c r="I127" s="10"/>
    </row>
    <row r="128" spans="1:9">
      <c r="A128" s="43"/>
      <c r="B128" s="41"/>
      <c r="C128" s="41"/>
      <c r="D128" s="41"/>
      <c r="E128" s="41"/>
      <c r="F128" s="42"/>
      <c r="G128" s="35" t="s">
        <v>98</v>
      </c>
      <c r="H128" s="10"/>
      <c r="I128" s="10"/>
    </row>
    <row r="129" spans="1:9">
      <c r="A129" s="43"/>
      <c r="B129" s="41"/>
      <c r="C129" s="41"/>
      <c r="D129" s="41"/>
      <c r="E129" s="41"/>
      <c r="F129" s="36"/>
      <c r="G129" s="37" t="s">
        <v>99</v>
      </c>
      <c r="H129" s="10"/>
      <c r="I129" s="10"/>
    </row>
    <row r="130" spans="1:9">
      <c r="A130" s="45"/>
      <c r="B130" s="48"/>
      <c r="C130" s="48"/>
      <c r="D130" s="48"/>
      <c r="E130" s="48"/>
      <c r="F130" s="74"/>
      <c r="G130" s="46"/>
      <c r="H130" s="10"/>
      <c r="I130" s="10"/>
    </row>
    <row r="131" spans="1:9">
      <c r="A131" s="29">
        <v>19</v>
      </c>
      <c r="B131" s="29" t="s">
        <v>5</v>
      </c>
      <c r="C131" s="29">
        <v>670192</v>
      </c>
      <c r="D131" s="29">
        <v>162</v>
      </c>
      <c r="E131" s="29">
        <v>108</v>
      </c>
      <c r="F131" s="47" t="s">
        <v>87</v>
      </c>
      <c r="G131" s="35" t="s">
        <v>94</v>
      </c>
      <c r="H131" s="13"/>
      <c r="I131" s="13"/>
    </row>
    <row r="132" spans="1:9">
      <c r="A132" s="43"/>
      <c r="B132" s="41"/>
      <c r="C132" s="41"/>
      <c r="D132" s="41"/>
      <c r="E132" s="41"/>
      <c r="F132" s="36" t="s">
        <v>46</v>
      </c>
      <c r="G132" s="35" t="s">
        <v>95</v>
      </c>
      <c r="H132" s="10"/>
      <c r="I132" s="10"/>
    </row>
    <row r="133" spans="1:9">
      <c r="A133" s="43"/>
      <c r="B133" s="41"/>
      <c r="C133" s="41"/>
      <c r="D133" s="41"/>
      <c r="E133" s="41"/>
      <c r="F133" s="36"/>
      <c r="G133" s="35" t="s">
        <v>96</v>
      </c>
      <c r="H133" s="10"/>
      <c r="I133" s="10"/>
    </row>
    <row r="134" spans="1:9">
      <c r="A134" s="43"/>
      <c r="B134" s="41"/>
      <c r="C134" s="41"/>
      <c r="D134" s="41"/>
      <c r="E134" s="41"/>
      <c r="F134" s="43"/>
      <c r="G134" s="35" t="s">
        <v>97</v>
      </c>
      <c r="H134" s="10"/>
      <c r="I134" s="10"/>
    </row>
    <row r="135" spans="1:9">
      <c r="A135" s="43"/>
      <c r="B135" s="41"/>
      <c r="C135" s="41"/>
      <c r="D135" s="41"/>
      <c r="E135" s="41"/>
      <c r="F135" s="43"/>
      <c r="G135" s="35" t="s">
        <v>98</v>
      </c>
      <c r="H135" s="10"/>
      <c r="I135" s="10"/>
    </row>
    <row r="136" spans="1:9">
      <c r="A136" s="43"/>
      <c r="B136" s="41"/>
      <c r="C136" s="41"/>
      <c r="D136" s="41"/>
      <c r="E136" s="41"/>
      <c r="F136" s="43"/>
      <c r="G136" s="37" t="s">
        <v>99</v>
      </c>
      <c r="H136" s="10"/>
      <c r="I136" s="10"/>
    </row>
    <row r="137" spans="1:9">
      <c r="A137" s="45"/>
      <c r="B137" s="48"/>
      <c r="C137" s="48"/>
      <c r="D137" s="48"/>
      <c r="E137" s="48"/>
      <c r="F137" s="45"/>
      <c r="G137" s="46"/>
      <c r="H137" s="10"/>
      <c r="I137" s="10"/>
    </row>
    <row r="138" spans="1:9">
      <c r="A138" s="29">
        <v>20</v>
      </c>
      <c r="B138" s="29" t="s">
        <v>5</v>
      </c>
      <c r="C138" s="29">
        <v>670190</v>
      </c>
      <c r="D138" s="29">
        <v>162</v>
      </c>
      <c r="E138" s="29">
        <v>108</v>
      </c>
      <c r="F138" s="47" t="s">
        <v>88</v>
      </c>
      <c r="G138" s="35" t="s">
        <v>94</v>
      </c>
      <c r="H138" s="13"/>
      <c r="I138" s="13"/>
    </row>
    <row r="139" spans="1:9">
      <c r="A139" s="43"/>
      <c r="B139" s="41"/>
      <c r="C139" s="41"/>
      <c r="D139" s="41"/>
      <c r="E139" s="41"/>
      <c r="F139" s="36" t="s">
        <v>45</v>
      </c>
      <c r="G139" s="35" t="s">
        <v>95</v>
      </c>
      <c r="H139" s="10"/>
      <c r="I139" s="10"/>
    </row>
    <row r="140" spans="1:9">
      <c r="A140" s="43"/>
      <c r="B140" s="41"/>
      <c r="C140" s="41"/>
      <c r="D140" s="41"/>
      <c r="E140" s="41"/>
      <c r="F140" s="36"/>
      <c r="G140" s="35" t="s">
        <v>96</v>
      </c>
      <c r="H140" s="10"/>
      <c r="I140" s="10"/>
    </row>
    <row r="141" spans="1:9">
      <c r="A141" s="43"/>
      <c r="B141" s="41"/>
      <c r="C141" s="41"/>
      <c r="D141" s="41"/>
      <c r="E141" s="41"/>
      <c r="F141" s="43"/>
      <c r="G141" s="35" t="s">
        <v>97</v>
      </c>
      <c r="H141" s="10"/>
      <c r="I141" s="10"/>
    </row>
    <row r="142" spans="1:9">
      <c r="A142" s="43"/>
      <c r="B142" s="41"/>
      <c r="C142" s="41"/>
      <c r="D142" s="41"/>
      <c r="E142" s="41"/>
      <c r="F142" s="43"/>
      <c r="G142" s="35" t="s">
        <v>98</v>
      </c>
      <c r="H142" s="10"/>
      <c r="I142" s="10"/>
    </row>
    <row r="143" spans="1:9">
      <c r="A143" s="43"/>
      <c r="B143" s="41"/>
      <c r="C143" s="41"/>
      <c r="D143" s="41"/>
      <c r="E143" s="41"/>
      <c r="F143" s="43"/>
      <c r="G143" s="37" t="s">
        <v>99</v>
      </c>
      <c r="H143" s="10"/>
      <c r="I143" s="10"/>
    </row>
    <row r="144" spans="1:9">
      <c r="A144" s="45"/>
      <c r="B144" s="48"/>
      <c r="C144" s="48"/>
      <c r="D144" s="48"/>
      <c r="E144" s="48"/>
      <c r="F144" s="45"/>
      <c r="G144" s="46"/>
      <c r="H144" s="10"/>
      <c r="I144" s="10"/>
    </row>
    <row r="145" spans="1:9">
      <c r="A145" s="29">
        <v>21</v>
      </c>
      <c r="B145" s="29" t="s">
        <v>5</v>
      </c>
      <c r="C145" s="29">
        <v>640119</v>
      </c>
      <c r="D145" s="29">
        <v>200</v>
      </c>
      <c r="E145" s="29">
        <v>112</v>
      </c>
      <c r="F145" s="47" t="s">
        <v>89</v>
      </c>
      <c r="G145" s="35" t="s">
        <v>94</v>
      </c>
      <c r="H145" s="13"/>
      <c r="I145" s="13"/>
    </row>
    <row r="146" spans="1:9">
      <c r="A146" s="43"/>
      <c r="B146" s="41"/>
      <c r="C146" s="41"/>
      <c r="D146" s="41"/>
      <c r="E146" s="41"/>
      <c r="F146" s="42" t="s">
        <v>49</v>
      </c>
      <c r="G146" s="35" t="s">
        <v>95</v>
      </c>
      <c r="H146" s="10"/>
      <c r="I146" s="10"/>
    </row>
    <row r="147" spans="1:9">
      <c r="A147" s="43"/>
      <c r="B147" s="41"/>
      <c r="C147" s="41"/>
      <c r="D147" s="41"/>
      <c r="E147" s="41"/>
      <c r="F147" s="36" t="s">
        <v>47</v>
      </c>
      <c r="G147" s="35" t="s">
        <v>96</v>
      </c>
      <c r="H147" s="10"/>
      <c r="I147" s="10"/>
    </row>
    <row r="148" spans="1:9">
      <c r="A148" s="43"/>
      <c r="B148" s="41"/>
      <c r="C148" s="41"/>
      <c r="D148" s="41"/>
      <c r="E148" s="41"/>
      <c r="F148" s="36" t="s">
        <v>48</v>
      </c>
      <c r="G148" s="35" t="s">
        <v>97</v>
      </c>
      <c r="H148" s="10"/>
      <c r="I148" s="10"/>
    </row>
    <row r="149" spans="1:9">
      <c r="A149" s="43"/>
      <c r="B149" s="41"/>
      <c r="C149" s="41"/>
      <c r="D149" s="41"/>
      <c r="E149" s="41"/>
      <c r="F149" s="43"/>
      <c r="G149" s="35" t="s">
        <v>98</v>
      </c>
      <c r="H149" s="10"/>
      <c r="I149" s="10"/>
    </row>
    <row r="150" spans="1:9">
      <c r="A150" s="43"/>
      <c r="B150" s="41"/>
      <c r="C150" s="41"/>
      <c r="D150" s="41"/>
      <c r="E150" s="41"/>
      <c r="F150" s="43"/>
      <c r="G150" s="37" t="s">
        <v>99</v>
      </c>
      <c r="H150" s="10"/>
      <c r="I150" s="10"/>
    </row>
    <row r="151" spans="1:9">
      <c r="A151" s="45"/>
      <c r="B151" s="48"/>
      <c r="C151" s="48"/>
      <c r="D151" s="48"/>
      <c r="E151" s="48"/>
      <c r="F151" s="45"/>
      <c r="G151" s="46"/>
      <c r="H151" s="10"/>
      <c r="I151" s="10"/>
    </row>
    <row r="152" spans="1:9">
      <c r="A152" s="29">
        <v>22</v>
      </c>
      <c r="B152" s="29" t="s">
        <v>5</v>
      </c>
      <c r="C152" s="29">
        <v>630170</v>
      </c>
      <c r="D152" s="29">
        <v>324</v>
      </c>
      <c r="E152" s="29">
        <v>216</v>
      </c>
      <c r="F152" s="47" t="s">
        <v>90</v>
      </c>
      <c r="G152" s="35" t="s">
        <v>94</v>
      </c>
      <c r="H152" s="13"/>
      <c r="I152" s="13"/>
    </row>
    <row r="153" spans="1:9">
      <c r="A153" s="43"/>
      <c r="B153" s="41"/>
      <c r="C153" s="41"/>
      <c r="D153" s="41"/>
      <c r="E153" s="41"/>
      <c r="F153" s="36" t="s">
        <v>50</v>
      </c>
      <c r="G153" s="35" t="s">
        <v>95</v>
      </c>
      <c r="H153" s="10"/>
      <c r="I153" s="10"/>
    </row>
    <row r="154" spans="1:9">
      <c r="A154" s="43"/>
      <c r="B154" s="41"/>
      <c r="C154" s="41"/>
      <c r="D154" s="41"/>
      <c r="E154" s="41"/>
      <c r="F154" s="36"/>
      <c r="G154" s="35" t="s">
        <v>96</v>
      </c>
      <c r="H154" s="10"/>
      <c r="I154" s="10"/>
    </row>
    <row r="155" spans="1:9">
      <c r="A155" s="43"/>
      <c r="B155" s="41"/>
      <c r="C155" s="41"/>
      <c r="D155" s="41"/>
      <c r="E155" s="41"/>
      <c r="F155" s="43"/>
      <c r="G155" s="35" t="s">
        <v>97</v>
      </c>
      <c r="H155" s="10"/>
      <c r="I155" s="10"/>
    </row>
    <row r="156" spans="1:9">
      <c r="A156" s="43"/>
      <c r="B156" s="41"/>
      <c r="C156" s="41"/>
      <c r="D156" s="41"/>
      <c r="E156" s="41"/>
      <c r="F156" s="43"/>
      <c r="G156" s="35" t="s">
        <v>98</v>
      </c>
      <c r="H156" s="10"/>
      <c r="I156" s="10"/>
    </row>
    <row r="157" spans="1:9">
      <c r="A157" s="43"/>
      <c r="B157" s="41"/>
      <c r="C157" s="41"/>
      <c r="D157" s="41"/>
      <c r="E157" s="41"/>
      <c r="F157" s="43"/>
      <c r="G157" s="37" t="s">
        <v>99</v>
      </c>
      <c r="H157" s="10"/>
      <c r="I157" s="10"/>
    </row>
    <row r="158" spans="1:9">
      <c r="A158" s="45"/>
      <c r="B158" s="48"/>
      <c r="C158" s="48"/>
      <c r="D158" s="48"/>
      <c r="E158" s="48"/>
      <c r="F158" s="45"/>
      <c r="G158" s="46"/>
      <c r="H158" s="10"/>
      <c r="I158" s="10"/>
    </row>
    <row r="159" spans="1:9">
      <c r="A159" s="29">
        <v>23</v>
      </c>
      <c r="B159" s="29" t="s">
        <v>5</v>
      </c>
      <c r="C159" s="29"/>
      <c r="D159" s="29"/>
      <c r="E159" s="29">
        <v>81</v>
      </c>
      <c r="F159" s="39" t="s">
        <v>63</v>
      </c>
      <c r="G159" s="35" t="s">
        <v>94</v>
      </c>
      <c r="H159" s="13"/>
      <c r="I159" s="13"/>
    </row>
    <row r="160" spans="1:9">
      <c r="A160" s="43"/>
      <c r="B160" s="41"/>
      <c r="C160" s="41"/>
      <c r="D160" s="41"/>
      <c r="E160" s="41"/>
      <c r="F160" s="76" t="s">
        <v>100</v>
      </c>
      <c r="G160" s="35" t="s">
        <v>95</v>
      </c>
      <c r="H160" s="10"/>
      <c r="I160" s="10"/>
    </row>
    <row r="161" spans="1:9">
      <c r="A161" s="43"/>
      <c r="B161" s="41"/>
      <c r="C161" s="41"/>
      <c r="D161" s="41"/>
      <c r="E161" s="41"/>
      <c r="F161" s="76" t="s">
        <v>101</v>
      </c>
      <c r="G161" s="35" t="s">
        <v>96</v>
      </c>
      <c r="H161" s="10"/>
      <c r="I161" s="10"/>
    </row>
    <row r="162" spans="1:9">
      <c r="A162" s="43"/>
      <c r="B162" s="41"/>
      <c r="C162" s="41"/>
      <c r="D162" s="41"/>
      <c r="E162" s="41"/>
      <c r="F162" s="43"/>
      <c r="G162" s="35" t="s">
        <v>97</v>
      </c>
      <c r="H162" s="10"/>
      <c r="I162" s="10"/>
    </row>
    <row r="163" spans="1:9">
      <c r="A163" s="43"/>
      <c r="B163" s="41"/>
      <c r="C163" s="41"/>
      <c r="D163" s="41"/>
      <c r="E163" s="41"/>
      <c r="F163" s="43"/>
      <c r="G163" s="35" t="s">
        <v>98</v>
      </c>
      <c r="H163" s="10"/>
      <c r="I163" s="10"/>
    </row>
    <row r="164" spans="1:9">
      <c r="A164" s="43"/>
      <c r="B164" s="41"/>
      <c r="C164" s="41"/>
      <c r="D164" s="41"/>
      <c r="E164" s="41"/>
      <c r="F164" s="43"/>
      <c r="G164" s="37" t="s">
        <v>99</v>
      </c>
      <c r="H164" s="10"/>
      <c r="I164" s="10"/>
    </row>
    <row r="165" spans="1:9">
      <c r="A165" s="45"/>
      <c r="B165" s="48"/>
      <c r="C165" s="48"/>
      <c r="D165" s="48"/>
      <c r="E165" s="48"/>
      <c r="F165" s="45"/>
      <c r="G165" s="46"/>
      <c r="H165" s="10"/>
      <c r="I165" s="10"/>
    </row>
    <row r="166" spans="1:9">
      <c r="A166" s="29">
        <v>24</v>
      </c>
      <c r="B166" s="29" t="s">
        <v>5</v>
      </c>
      <c r="C166" s="29"/>
      <c r="D166" s="29">
        <f>341+280</f>
        <v>621</v>
      </c>
      <c r="E166" s="29">
        <v>112</v>
      </c>
      <c r="F166" s="39" t="s">
        <v>64</v>
      </c>
      <c r="G166" s="35" t="s">
        <v>94</v>
      </c>
      <c r="H166" s="13"/>
      <c r="I166" s="13"/>
    </row>
    <row r="167" spans="1:9">
      <c r="A167" s="43"/>
      <c r="B167" s="41"/>
      <c r="C167" s="41"/>
      <c r="D167" s="41"/>
      <c r="E167" s="77"/>
      <c r="F167" s="76" t="s">
        <v>102</v>
      </c>
      <c r="G167" s="35" t="s">
        <v>95</v>
      </c>
      <c r="H167" s="10"/>
      <c r="I167" s="10"/>
    </row>
    <row r="168" spans="1:9">
      <c r="A168" s="43"/>
      <c r="B168" s="41"/>
      <c r="C168" s="41"/>
      <c r="D168" s="41"/>
      <c r="E168" s="77"/>
      <c r="F168" s="76" t="s">
        <v>103</v>
      </c>
      <c r="G168" s="35" t="s">
        <v>96</v>
      </c>
      <c r="H168" s="10"/>
      <c r="I168" s="10"/>
    </row>
    <row r="169" spans="1:9">
      <c r="A169" s="43"/>
      <c r="B169" s="41"/>
      <c r="C169" s="41"/>
      <c r="D169" s="41"/>
      <c r="E169" s="77"/>
      <c r="F169" s="44"/>
      <c r="G169" s="35" t="s">
        <v>97</v>
      </c>
      <c r="H169" s="10"/>
      <c r="I169" s="10"/>
    </row>
    <row r="170" spans="1:9">
      <c r="A170" s="43"/>
      <c r="B170" s="41"/>
      <c r="C170" s="41"/>
      <c r="D170" s="41"/>
      <c r="E170" s="77"/>
      <c r="F170" s="44"/>
      <c r="G170" s="35" t="s">
        <v>98</v>
      </c>
      <c r="H170" s="10"/>
      <c r="I170" s="10"/>
    </row>
    <row r="171" spans="1:9">
      <c r="A171" s="43"/>
      <c r="B171" s="41"/>
      <c r="C171" s="41"/>
      <c r="D171" s="41"/>
      <c r="E171" s="41"/>
      <c r="F171" s="43"/>
      <c r="G171" s="37" t="s">
        <v>99</v>
      </c>
      <c r="H171" s="10"/>
      <c r="I171" s="10"/>
    </row>
    <row r="172" spans="1:9">
      <c r="A172" s="45"/>
      <c r="B172" s="48"/>
      <c r="C172" s="48"/>
      <c r="D172" s="48"/>
      <c r="E172" s="48"/>
      <c r="F172" s="45"/>
      <c r="G172" s="46"/>
      <c r="H172" s="10"/>
      <c r="I172" s="10"/>
    </row>
    <row r="173" spans="1:9">
      <c r="A173" s="29">
        <v>25</v>
      </c>
      <c r="B173" s="29" t="s">
        <v>5</v>
      </c>
      <c r="C173" s="29"/>
      <c r="D173" s="29"/>
      <c r="E173" s="29">
        <v>100</v>
      </c>
      <c r="F173" s="47" t="s">
        <v>91</v>
      </c>
      <c r="G173" s="35" t="s">
        <v>94</v>
      </c>
      <c r="H173" s="13"/>
      <c r="I173" s="13"/>
    </row>
    <row r="174" spans="1:9">
      <c r="A174" s="43"/>
      <c r="B174" s="41"/>
      <c r="C174" s="41"/>
      <c r="D174" s="41"/>
      <c r="E174" s="77"/>
      <c r="F174" s="42" t="s">
        <v>71</v>
      </c>
      <c r="G174" s="35" t="s">
        <v>95</v>
      </c>
      <c r="H174" s="10"/>
      <c r="I174" s="10"/>
    </row>
    <row r="175" spans="1:9">
      <c r="A175" s="43"/>
      <c r="B175" s="41"/>
      <c r="C175" s="41"/>
      <c r="D175" s="41"/>
      <c r="E175" s="75"/>
      <c r="F175" s="36" t="s">
        <v>72</v>
      </c>
      <c r="G175" s="35" t="s">
        <v>96</v>
      </c>
      <c r="H175" s="10"/>
      <c r="I175" s="10"/>
    </row>
    <row r="176" spans="1:9">
      <c r="A176" s="43"/>
      <c r="B176" s="41"/>
      <c r="C176" s="41"/>
      <c r="D176" s="41"/>
      <c r="E176" s="77"/>
      <c r="F176" s="44"/>
      <c r="G176" s="35" t="s">
        <v>97</v>
      </c>
      <c r="H176" s="10"/>
      <c r="I176" s="10"/>
    </row>
    <row r="177" spans="1:9">
      <c r="A177" s="43"/>
      <c r="B177" s="41"/>
      <c r="C177" s="41"/>
      <c r="D177" s="41"/>
      <c r="E177" s="77"/>
      <c r="F177" s="44"/>
      <c r="G177" s="35" t="s">
        <v>98</v>
      </c>
      <c r="H177" s="10"/>
      <c r="I177" s="10"/>
    </row>
    <row r="178" spans="1:9">
      <c r="A178" s="43"/>
      <c r="B178" s="41"/>
      <c r="C178" s="41"/>
      <c r="D178" s="41"/>
      <c r="E178" s="41"/>
      <c r="F178" s="43"/>
      <c r="G178" s="37" t="s">
        <v>99</v>
      </c>
      <c r="H178" s="10"/>
      <c r="I178" s="10"/>
    </row>
    <row r="179" spans="1:9">
      <c r="A179" s="45"/>
      <c r="B179" s="48"/>
      <c r="C179" s="48"/>
      <c r="D179" s="48"/>
      <c r="E179" s="48"/>
      <c r="F179" s="45"/>
      <c r="G179" s="46"/>
      <c r="H179" s="10"/>
      <c r="I179" s="10"/>
    </row>
    <row r="180" spans="1:9" s="14" customFormat="1">
      <c r="A180" s="78">
        <v>26</v>
      </c>
      <c r="B180" s="79" t="s">
        <v>5</v>
      </c>
      <c r="C180" s="78"/>
      <c r="D180" s="78"/>
      <c r="E180" s="29">
        <v>56</v>
      </c>
      <c r="F180" s="80" t="s">
        <v>68</v>
      </c>
      <c r="G180" s="35" t="s">
        <v>94</v>
      </c>
      <c r="H180" s="13"/>
      <c r="I180" s="13"/>
    </row>
    <row r="181" spans="1:9" s="14" customFormat="1" ht="13.5" customHeight="1">
      <c r="A181" s="81"/>
      <c r="B181" s="82"/>
      <c r="C181" s="83"/>
      <c r="D181" s="84"/>
      <c r="E181" s="82"/>
      <c r="F181" s="76" t="s">
        <v>104</v>
      </c>
      <c r="G181" s="35" t="s">
        <v>95</v>
      </c>
      <c r="H181" s="10"/>
      <c r="I181" s="10"/>
    </row>
    <row r="182" spans="1:9" s="14" customFormat="1">
      <c r="A182" s="85"/>
      <c r="B182" s="86"/>
      <c r="C182" s="83"/>
      <c r="D182" s="84"/>
      <c r="E182" s="86"/>
      <c r="F182" s="76" t="s">
        <v>105</v>
      </c>
      <c r="G182" s="35" t="s">
        <v>96</v>
      </c>
      <c r="H182" s="10"/>
      <c r="I182" s="10"/>
    </row>
    <row r="183" spans="1:9" s="14" customFormat="1">
      <c r="A183" s="85"/>
      <c r="B183" s="86"/>
      <c r="C183" s="83"/>
      <c r="D183" s="84"/>
      <c r="E183" s="86"/>
      <c r="F183" s="76" t="s">
        <v>106</v>
      </c>
      <c r="G183" s="35" t="s">
        <v>97</v>
      </c>
      <c r="H183" s="10"/>
      <c r="I183" s="10"/>
    </row>
    <row r="184" spans="1:9" s="14" customFormat="1">
      <c r="A184" s="85"/>
      <c r="B184" s="86"/>
      <c r="C184" s="83"/>
      <c r="D184" s="84"/>
      <c r="E184" s="86"/>
      <c r="F184" s="76" t="s">
        <v>107</v>
      </c>
      <c r="G184" s="35" t="s">
        <v>98</v>
      </c>
      <c r="H184" s="10"/>
      <c r="I184" s="10"/>
    </row>
    <row r="185" spans="1:9" s="14" customFormat="1" ht="15.75" customHeight="1">
      <c r="A185" s="85"/>
      <c r="B185" s="86"/>
      <c r="C185" s="83"/>
      <c r="D185" s="84"/>
      <c r="E185" s="86"/>
      <c r="F185" s="87" t="s">
        <v>108</v>
      </c>
      <c r="G185" s="31" t="s">
        <v>99</v>
      </c>
      <c r="H185" s="10"/>
      <c r="I185" s="10"/>
    </row>
    <row r="186" spans="1:9" s="14" customFormat="1">
      <c r="A186" s="88"/>
      <c r="B186" s="89"/>
      <c r="C186" s="90"/>
      <c r="D186" s="90"/>
      <c r="E186" s="89"/>
      <c r="F186" s="91" t="s">
        <v>9</v>
      </c>
      <c r="G186" s="46"/>
      <c r="H186" s="10"/>
      <c r="I186" s="10"/>
    </row>
    <row r="187" spans="1:9" s="18" customFormat="1">
      <c r="A187" s="15"/>
      <c r="B187" s="16"/>
      <c r="C187" s="17"/>
      <c r="D187" s="17"/>
      <c r="E187" s="17"/>
      <c r="F187" s="17"/>
    </row>
  </sheetData>
  <sheetProtection algorithmName="SHA-512" hashValue="Ui9QnBNQDrFEzzRBQSx+SlNNNsCzl235AZYppRofs6ajIGr77oWyACwpJbS6ekLjmp7S0pXMK+dTcmWF4isOBg==" saltValue="bQZ3su4sJ92aX3E2JNtIoA==" spinCount="100000" sheet="1" selectLockedCells="1"/>
  <mergeCells count="159">
    <mergeCell ref="H186:I186"/>
    <mergeCell ref="H184:I184"/>
    <mergeCell ref="H185:I185"/>
    <mergeCell ref="H9:I10"/>
    <mergeCell ref="H17:I17"/>
    <mergeCell ref="H24:I24"/>
    <mergeCell ref="H31:I31"/>
    <mergeCell ref="H38:I38"/>
    <mergeCell ref="H45:I45"/>
    <mergeCell ref="H52:I52"/>
    <mergeCell ref="H59:I60"/>
    <mergeCell ref="H67:I67"/>
    <mergeCell ref="H74:I74"/>
    <mergeCell ref="H81:I81"/>
    <mergeCell ref="H88:I88"/>
    <mergeCell ref="H95:I95"/>
    <mergeCell ref="H102:I102"/>
    <mergeCell ref="H177:I177"/>
    <mergeCell ref="H178:I178"/>
    <mergeCell ref="H181:I181"/>
    <mergeCell ref="H182:I182"/>
    <mergeCell ref="H183:I183"/>
    <mergeCell ref="H179:I179"/>
    <mergeCell ref="H170:I170"/>
    <mergeCell ref="H171:I171"/>
    <mergeCell ref="H174:I174"/>
    <mergeCell ref="H175:I175"/>
    <mergeCell ref="H176:I176"/>
    <mergeCell ref="H172:I172"/>
    <mergeCell ref="H163:I163"/>
    <mergeCell ref="H164:I164"/>
    <mergeCell ref="H167:I167"/>
    <mergeCell ref="H168:I168"/>
    <mergeCell ref="H169:I169"/>
    <mergeCell ref="H165:I165"/>
    <mergeCell ref="H156:I156"/>
    <mergeCell ref="H157:I157"/>
    <mergeCell ref="H160:I160"/>
    <mergeCell ref="H161:I161"/>
    <mergeCell ref="H162:I162"/>
    <mergeCell ref="H158:I158"/>
    <mergeCell ref="H149:I149"/>
    <mergeCell ref="H150:I150"/>
    <mergeCell ref="H153:I153"/>
    <mergeCell ref="H154:I154"/>
    <mergeCell ref="H155:I155"/>
    <mergeCell ref="H151:I151"/>
    <mergeCell ref="H142:I142"/>
    <mergeCell ref="H143:I143"/>
    <mergeCell ref="H146:I146"/>
    <mergeCell ref="H147:I147"/>
    <mergeCell ref="H148:I148"/>
    <mergeCell ref="H144:I144"/>
    <mergeCell ref="H135:I135"/>
    <mergeCell ref="H136:I136"/>
    <mergeCell ref="H139:I139"/>
    <mergeCell ref="H140:I140"/>
    <mergeCell ref="H141:I141"/>
    <mergeCell ref="H137:I137"/>
    <mergeCell ref="H128:I128"/>
    <mergeCell ref="H129:I129"/>
    <mergeCell ref="H132:I132"/>
    <mergeCell ref="H133:I133"/>
    <mergeCell ref="H134:I134"/>
    <mergeCell ref="H130:I130"/>
    <mergeCell ref="H121:I121"/>
    <mergeCell ref="H122:I122"/>
    <mergeCell ref="H125:I125"/>
    <mergeCell ref="H126:I126"/>
    <mergeCell ref="H127:I127"/>
    <mergeCell ref="H123:I123"/>
    <mergeCell ref="H114:I114"/>
    <mergeCell ref="H115:I115"/>
    <mergeCell ref="H118:I118"/>
    <mergeCell ref="H119:I119"/>
    <mergeCell ref="H120:I120"/>
    <mergeCell ref="H116:I116"/>
    <mergeCell ref="H107:I107"/>
    <mergeCell ref="H108:I108"/>
    <mergeCell ref="H111:I111"/>
    <mergeCell ref="H112:I112"/>
    <mergeCell ref="H113:I113"/>
    <mergeCell ref="H109:I109"/>
    <mergeCell ref="H99:I99"/>
    <mergeCell ref="H100:I100"/>
    <mergeCell ref="H101:I101"/>
    <mergeCell ref="H104:I104"/>
    <mergeCell ref="H106:I106"/>
    <mergeCell ref="H105:I105"/>
    <mergeCell ref="H92:I92"/>
    <mergeCell ref="H93:I93"/>
    <mergeCell ref="H94:I94"/>
    <mergeCell ref="H97:I97"/>
    <mergeCell ref="H98:I98"/>
    <mergeCell ref="H85:I85"/>
    <mergeCell ref="H86:I86"/>
    <mergeCell ref="H87:I87"/>
    <mergeCell ref="H90:I90"/>
    <mergeCell ref="H91:I91"/>
    <mergeCell ref="H78:I78"/>
    <mergeCell ref="H79:I79"/>
    <mergeCell ref="H80:I80"/>
    <mergeCell ref="H83:I83"/>
    <mergeCell ref="H84:I84"/>
    <mergeCell ref="H71:I71"/>
    <mergeCell ref="H72:I72"/>
    <mergeCell ref="H73:I73"/>
    <mergeCell ref="H76:I76"/>
    <mergeCell ref="H77:I77"/>
    <mergeCell ref="H64:I64"/>
    <mergeCell ref="H65:I65"/>
    <mergeCell ref="H66:I66"/>
    <mergeCell ref="H70:I70"/>
    <mergeCell ref="H69:I69"/>
    <mergeCell ref="H56:I56"/>
    <mergeCell ref="H57:I57"/>
    <mergeCell ref="H58:I58"/>
    <mergeCell ref="H62:I62"/>
    <mergeCell ref="H63:I63"/>
    <mergeCell ref="H49:I49"/>
    <mergeCell ref="H50:I50"/>
    <mergeCell ref="H51:I51"/>
    <mergeCell ref="H54:I54"/>
    <mergeCell ref="H55:I55"/>
    <mergeCell ref="H27:I27"/>
    <mergeCell ref="H42:I42"/>
    <mergeCell ref="H43:I43"/>
    <mergeCell ref="H44:I44"/>
    <mergeCell ref="H47:I47"/>
    <mergeCell ref="H48:I48"/>
    <mergeCell ref="H35:I35"/>
    <mergeCell ref="H36:I36"/>
    <mergeCell ref="H37:I37"/>
    <mergeCell ref="H40:I40"/>
    <mergeCell ref="H41:I41"/>
    <mergeCell ref="A1:I1"/>
    <mergeCell ref="G9:G10"/>
    <mergeCell ref="G59:G60"/>
    <mergeCell ref="H4:I4"/>
    <mergeCell ref="H5:I5"/>
    <mergeCell ref="H6:I6"/>
    <mergeCell ref="H7:I7"/>
    <mergeCell ref="H8:I8"/>
    <mergeCell ref="H12:I12"/>
    <mergeCell ref="H13:I13"/>
    <mergeCell ref="H14:I14"/>
    <mergeCell ref="H15:I15"/>
    <mergeCell ref="H16:I16"/>
    <mergeCell ref="H19:I19"/>
    <mergeCell ref="H20:I20"/>
    <mergeCell ref="H28:I28"/>
    <mergeCell ref="H29:I29"/>
    <mergeCell ref="H30:I30"/>
    <mergeCell ref="H33:I33"/>
    <mergeCell ref="H34:I34"/>
    <mergeCell ref="H21:I21"/>
    <mergeCell ref="H22:I22"/>
    <mergeCell ref="H23:I23"/>
    <mergeCell ref="H26:I26"/>
  </mergeCells>
  <printOptions horizontalCentered="1"/>
  <pageMargins left="0.34901902887139102" right="0.34901902887139102" top="0.98857142899999995" bottom="0.64970238095238098" header="0.49803915100000001" footer="0.35997023809523809"/>
  <pageSetup scale="72" fitToHeight="0" orientation="landscape" r:id="rId1"/>
  <headerFooter>
    <oddHeader>&amp;L&amp;"Garamond,Bold"ANCHORAGE SCHOOL DISTRICT 
ITB 2024-509 Frozen Food Products - 4th &amp;K000000Quarter&amp;KFF0000 
&amp;C&amp;"Garamond,Bold"SPECIFICATIONS/BID FORM
DUE DATE:&amp;KFF0000 &amp;K000000January 31, 2024 1:00 P.M.
&amp;R&amp;"Garamond,Bold"ATTACHMENT D</oddHeader>
    <oddFooter>&amp;C&amp;"Garamond,Regular"&amp;9Page &amp;P of &amp;N&amp;RVendor______________________________________________________________________</oddFooter>
  </headerFooter>
  <rowBreaks count="4" manualBreakCount="4">
    <brk id="38" max="8" man="1"/>
    <brk id="81" max="8" man="1"/>
    <brk id="123" max="8" man="1"/>
    <brk id="165"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F5691F55082C46A79D9761EFA63542" ma:contentTypeVersion="22" ma:contentTypeDescription="Create a new document." ma:contentTypeScope="" ma:versionID="d5609eb760482dd306eb67bd7f671b1b">
  <xsd:schema xmlns:xsd="http://www.w3.org/2001/XMLSchema" xmlns:xs="http://www.w3.org/2001/XMLSchema" xmlns:p="http://schemas.microsoft.com/office/2006/metadata/properties" xmlns:ns1="http://schemas.microsoft.com/sharepoint/v3" xmlns:ns2="ebc7b460-634c-4113-9c91-af6863f6dbad" xmlns:ns3="e6d358dc-4da2-4917-bfe1-ad05d1651b81" targetNamespace="http://schemas.microsoft.com/office/2006/metadata/properties" ma:root="true" ma:fieldsID="62a4b7bacf5d3c1f8edfdaf091bf5007" ns1:_="" ns2:_="" ns3:_="">
    <xsd:import namespace="http://schemas.microsoft.com/sharepoint/v3"/>
    <xsd:import namespace="ebc7b460-634c-4113-9c91-af6863f6dbad"/>
    <xsd:import namespace="e6d358dc-4da2-4917-bfe1-ad05d1651b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1:_ip_UnifiedCompliancePolicyProperties" minOccurs="0"/>
                <xsd:element ref="ns1:_ip_UnifiedCompliancePolicyUIAction" minOccurs="0"/>
                <xsd:element ref="ns2:_Flow_SignoffStatus" minOccurs="0"/>
                <xsd:element ref="ns3:SharedWithUsers" minOccurs="0"/>
                <xsd:element ref="ns3:SharedWithDetails" minOccurs="0"/>
                <xsd:element ref="ns3:TaxCatchAll" minOccurs="0"/>
                <xsd:element ref="ns2:lcf76f155ced4ddcb4097134ff3c332f"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7b460-634c-4113-9c91-af6863f6db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ed8b10b-5dc1-48bf-af06-c1aa3eff33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d358dc-4da2-4917-bfe1-ad05d1651b81"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ac98f29-2d43-4966-8ca4-5a45abf0aaeb}" ma:internalName="TaxCatchAll" ma:showField="CatchAllData" ma:web="e6d358dc-4da2-4917-bfe1-ad05d1651b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EE4CF9-F1F1-4772-86C5-11831BCE4C03}">
  <ds:schemaRefs>
    <ds:schemaRef ds:uri="http://schemas.microsoft.com/sharepoint/v3/contenttype/forms"/>
  </ds:schemaRefs>
</ds:datastoreItem>
</file>

<file path=customXml/itemProps2.xml><?xml version="1.0" encoding="utf-8"?>
<ds:datastoreItem xmlns:ds="http://schemas.openxmlformats.org/officeDocument/2006/customXml" ds:itemID="{2C5A3549-52BD-4ABA-AF78-5ADFAFDAE0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c7b460-634c-4113-9c91-af6863f6dbad"/>
    <ds:schemaRef ds:uri="e6d358dc-4da2-4917-bfe1-ad05d1651b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FROZEN Tab</vt:lpstr>
      <vt:lpstr>'FROZEN Tab'!Print_Area</vt:lpstr>
      <vt:lpstr>'FROZEN Tab'!Print_Titles</vt:lpstr>
    </vt:vector>
  </TitlesOfParts>
  <Company>Anchorage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lobato_lillian</dc:creator>
  <cp:lastModifiedBy>driskell_beth</cp:lastModifiedBy>
  <cp:lastPrinted>2024-01-08T23:43:06Z</cp:lastPrinted>
  <dcterms:created xsi:type="dcterms:W3CDTF">2017-07-14T18:23:55Z</dcterms:created>
  <dcterms:modified xsi:type="dcterms:W3CDTF">2024-01-09T21:17:12Z</dcterms:modified>
</cp:coreProperties>
</file>